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mmobili" sheetId="1" state="visible" r:id="rId1"/>
    <sheet xmlns:r="http://schemas.openxmlformats.org/officeDocument/2006/relationships" name="Riepilogo" sheetId="2" state="visible" r:id="rId2"/>
    <sheet xmlns:r="http://schemas.openxmlformats.org/officeDocument/2006/relationships" name="Impostazioni" sheetId="3" state="visible" r:id="rId3"/>
  </sheets>
  <definedNames>
    <definedName name="_xlnm._FilterDatabase" localSheetId="0" hidden="1">'Immobili'!$A$1:$X$101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.##0,00 &quot;€&quot;"/>
    <numFmt numFmtId="165" formatCode="0,00%"/>
    <numFmt numFmtId="166" formatCode="dd/mm/yyyy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0"/>
    </font>
    <font>
      <name val="Calibri"/>
      <b val="1"/>
      <color rgb="001F2937"/>
      <sz val="10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FFBEB"/>
      </patternFill>
    </fill>
    <fill>
      <patternFill patternType="solid">
        <fgColor rgb="00F8FAFC"/>
      </patternFill>
    </fill>
    <fill>
      <patternFill patternType="solid">
        <fgColor rgb="00FFFFFF"/>
      </patternFill>
    </fill>
    <fill>
      <patternFill patternType="solid">
        <fgColor rgb="0016A34A"/>
      </patternFill>
    </fill>
    <fill>
      <patternFill patternType="solid">
        <fgColor rgb="00F0FDFA"/>
      </patternFill>
    </fill>
    <fill>
      <patternFill patternType="solid">
        <fgColor rgb="0014B8A6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 wrapText="1"/>
    </xf>
    <xf numFmtId="1" fontId="2" fillId="3" borderId="1" applyAlignment="1" pivotButton="0" quotePrefix="0" xfId="0">
      <alignment horizontal="center" vertical="center" wrapText="1"/>
    </xf>
    <xf numFmtId="164" fontId="2" fillId="4" borderId="1" applyAlignment="1" pivotButton="0" quotePrefix="0" xfId="0">
      <alignment horizontal="center" vertical="center" wrapText="1"/>
    </xf>
    <xf numFmtId="165" fontId="2" fillId="4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 wrapText="1"/>
    </xf>
    <xf numFmtId="164" fontId="2" fillId="5" borderId="1" applyAlignment="1" pivotButton="0" quotePrefix="0" xfId="0">
      <alignment horizontal="center" vertical="center" wrapText="1"/>
    </xf>
    <xf numFmtId="165" fontId="2" fillId="5" borderId="1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left" vertical="center" wrapText="1"/>
    </xf>
    <xf numFmtId="0" fontId="3" fillId="6" borderId="1" applyAlignment="1" pivotButton="0" quotePrefix="0" xfId="0">
      <alignment horizontal="center" vertical="center" wrapText="1"/>
    </xf>
    <xf numFmtId="164" fontId="3" fillId="6" borderId="1" applyAlignment="1" pivotButton="0" quotePrefix="0" xfId="0">
      <alignment horizontal="center" vertical="center" wrapText="1"/>
    </xf>
    <xf numFmtId="165" fontId="3" fillId="6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center" wrapText="1"/>
    </xf>
    <xf numFmtId="1" fontId="2" fillId="4" borderId="1" applyAlignment="1" pivotButton="0" quotePrefix="0" xfId="0">
      <alignment horizontal="right" vertical="center"/>
    </xf>
    <xf numFmtId="164" fontId="2" fillId="4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left" vertical="center" wrapText="1"/>
    </xf>
    <xf numFmtId="164" fontId="2" fillId="5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" fontId="2" fillId="5" borderId="1" applyAlignment="1" pivotButton="0" quotePrefix="0" xfId="0">
      <alignment horizontal="right" vertical="center"/>
    </xf>
    <xf numFmtId="165" fontId="2" fillId="3" borderId="1" applyAlignment="1" pivotButton="0" quotePrefix="0" xfId="0">
      <alignment horizontal="right" vertical="center"/>
    </xf>
    <xf numFmtId="0" fontId="4" fillId="7" borderId="1" applyAlignment="1" pivotButton="0" quotePrefix="0" xfId="0">
      <alignment horizontal="left" vertical="center" wrapText="1"/>
    </xf>
    <xf numFmtId="1" fontId="2" fillId="3" borderId="1" applyAlignment="1" pivotButton="0" quotePrefix="0" xfId="0">
      <alignment horizontal="right" vertical="center"/>
    </xf>
    <xf numFmtId="164" fontId="2" fillId="3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right" vertical="center"/>
    </xf>
    <xf numFmtId="0" fontId="1" fillId="8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center" vertical="center" wrapText="1"/>
    </xf>
    <xf numFmtId="166" fontId="2" fillId="3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Canone lordo e reddito netto per immobile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'Immobili'!I1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'Immobili'!$A$2:$A$101</f>
            </numRef>
          </cat>
          <val>
            <numRef>
              <f>'Immobili'!$I$2:$I$101</f>
            </numRef>
          </val>
        </ser>
        <ser>
          <idx val="1"/>
          <order val="1"/>
          <tx>
            <strRef>
              <f>'Immobili'!S1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'Immobili'!$A$2:$A$101</f>
            </numRef>
          </cat>
          <val>
            <numRef>
              <f>'Immobili'!$S$2:$S$101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immobile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Composizione del reddito lordo complessivo</a:t>
            </a:r>
          </a:p>
        </rich>
      </tx>
    </title>
    <plotArea>
      <pieChart>
        <varyColors val="1"/>
        <ser>
          <idx val="0"/>
          <order val="0"/>
          <tx>
            <strRef>
              <f>'Riepilogo'!E1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'Riepilogo'!$D$2:$D$4</f>
            </numRef>
          </cat>
          <val>
            <numRef>
              <f>'Riepilogo'!$E$2:$E$4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Rendita netta media per città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'Riepilogo'!E13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'Riepilogo'!$A$14:$A$113</f>
            </numRef>
          </cat>
          <val>
            <numRef>
              <f>'Riepilogo'!$E$14:$E$113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Rendita netta media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Città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6</col>
      <colOff>0</colOff>
      <row>0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6</col>
      <colOff>0</colOff>
      <row>17</row>
      <rowOff>0</rowOff>
    </from>
    <ext cx="432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6</col>
      <colOff>0</colOff>
      <row>34</row>
      <rowOff>0</rowOff>
    </from>
    <ext cx="5760000" cy="432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10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28" customWidth="1" min="2" max="2"/>
    <col width="15" customWidth="1" min="3" max="3"/>
    <col width="11" customWidth="1" min="4" max="4"/>
    <col width="20" customWidth="1" min="5" max="5"/>
    <col width="27" customWidth="1" min="6" max="6"/>
    <col width="18" customWidth="1" min="7" max="7"/>
    <col width="18" customWidth="1" min="8" max="8"/>
    <col width="20" customWidth="1" min="9" max="9"/>
    <col width="25" customWidth="1" min="10" max="10"/>
    <col width="22" customWidth="1" min="11" max="11"/>
    <col width="21" customWidth="1" min="12" max="12"/>
    <col width="16" customWidth="1" min="13" max="13"/>
    <col width="16" customWidth="1" min="14" max="14"/>
    <col width="25" customWidth="1" min="15" max="15"/>
    <col width="24" customWidth="1" min="16" max="16"/>
    <col width="18" customWidth="1" min="17" max="17"/>
    <col width="19" customWidth="1" min="18" max="18"/>
    <col width="25" customWidth="1" min="19" max="19"/>
    <col width="19" customWidth="1" min="20" max="20"/>
    <col width="16" customWidth="1" min="21" max="21"/>
    <col width="16" customWidth="1" min="22" max="22"/>
    <col width="22" customWidth="1" min="23" max="23"/>
    <col width="32" customWidth="1" min="24" max="24"/>
  </cols>
  <sheetData>
    <row r="1" ht="34" customHeight="1">
      <c r="A1" s="1" t="inlineStr">
        <is>
          <t>ID immobile</t>
        </is>
      </c>
      <c r="B1" s="1" t="inlineStr">
        <is>
          <t>Indirizzo</t>
        </is>
      </c>
      <c r="C1" s="1" t="inlineStr">
        <is>
          <t>Città</t>
        </is>
      </c>
      <c r="D1" s="1" t="inlineStr">
        <is>
          <t>Provincia</t>
        </is>
      </c>
      <c r="E1" s="1" t="inlineStr">
        <is>
          <t>Proprietario</t>
        </is>
      </c>
      <c r="F1" s="1" t="inlineStr">
        <is>
          <t>Tipologia contratto</t>
        </is>
      </c>
      <c r="G1" s="1" t="inlineStr">
        <is>
          <t>Canone mensile (€)</t>
        </is>
      </c>
      <c r="H1" s="1" t="inlineStr">
        <is>
          <t>Mesi locati 2026</t>
        </is>
      </c>
      <c r="I1" s="1" t="inlineStr">
        <is>
          <t>Canone annuo lordo (€)</t>
        </is>
      </c>
      <c r="J1" s="1" t="inlineStr">
        <is>
          <t>Spese condominiali annue (€)</t>
        </is>
      </c>
      <c r="K1" s="1" t="inlineStr">
        <is>
          <t>Manutenzioni annue (€)</t>
        </is>
      </c>
      <c r="L1" s="1" t="inlineStr">
        <is>
          <t>Assicurazione annua (€)</t>
        </is>
      </c>
      <c r="M1" s="1" t="inlineStr">
        <is>
          <t>IMU annua (€)</t>
        </is>
      </c>
      <c r="N1" s="1" t="inlineStr">
        <is>
          <t>TARI annua (€)</t>
        </is>
      </c>
      <c r="O1" s="1" t="inlineStr">
        <is>
          <t>Altre spese deducibili (€)</t>
        </is>
      </c>
      <c r="P1" s="1" t="inlineStr">
        <is>
          <t>Regime fiscale</t>
        </is>
      </c>
      <c r="Q1" s="1" t="inlineStr">
        <is>
          <t>Aliquota fiscale (%)</t>
        </is>
      </c>
      <c r="R1" s="1" t="inlineStr">
        <is>
          <t>Imposta stimata (€)</t>
        </is>
      </c>
      <c r="S1" s="1" t="inlineStr">
        <is>
          <t>Reddito operativo netto (€)</t>
        </is>
      </c>
      <c r="T1" s="1" t="inlineStr">
        <is>
          <t>Valore acquisto (€)</t>
        </is>
      </c>
      <c r="U1" s="1" t="inlineStr">
        <is>
          <t>Rendita lorda (%)</t>
        </is>
      </c>
      <c r="V1" s="1" t="inlineStr">
        <is>
          <t>Rendita netta (%)</t>
        </is>
      </c>
      <c r="W1" s="1" t="inlineStr">
        <is>
          <t>Stato locazione</t>
        </is>
      </c>
      <c r="X1" s="1" t="inlineStr">
        <is>
          <t>Note</t>
        </is>
      </c>
    </row>
    <row r="2">
      <c r="A2" s="2" t="inlineStr">
        <is>
          <t>IMM-001</t>
        </is>
      </c>
      <c r="B2" s="3" t="inlineStr">
        <is>
          <t>Via Roma 12</t>
        </is>
      </c>
      <c r="C2" s="3" t="inlineStr">
        <is>
          <t>Milano</t>
        </is>
      </c>
      <c r="D2" s="2" t="inlineStr">
        <is>
          <t>MI</t>
        </is>
      </c>
      <c r="E2" s="3" t="inlineStr">
        <is>
          <t>Marco Rossi</t>
        </is>
      </c>
      <c r="F2" s="3" t="inlineStr">
        <is>
          <t>4+4</t>
        </is>
      </c>
      <c r="G2" s="4" t="n">
        <v>1850</v>
      </c>
      <c r="H2" s="5" t="n">
        <v>12</v>
      </c>
      <c r="I2" s="6">
        <f>IF(OR($A2="",G2="",H2=""),"",G2*H2)</f>
        <v/>
      </c>
      <c r="J2" s="4" t="n">
        <v>3000</v>
      </c>
      <c r="K2" s="4" t="n">
        <v>900</v>
      </c>
      <c r="L2" s="4" t="n">
        <v>420</v>
      </c>
      <c r="M2" s="4" t="n">
        <v>1700</v>
      </c>
      <c r="N2" s="4" t="n">
        <v>520</v>
      </c>
      <c r="O2" s="4" t="n">
        <v>350</v>
      </c>
      <c r="P2" s="3" t="inlineStr">
        <is>
          <t>Cedolare secca 21%</t>
        </is>
      </c>
      <c r="Q2" s="7">
        <f>IF($A2="","",IFERROR(VLOOKUP(P2,'Impostazioni'!$A$2:$B$4,2,FALSE),""))</f>
        <v/>
      </c>
      <c r="R2" s="6">
        <f>IF(OR($A2="",I2="",Q2=""),"",I2*Q2)</f>
        <v/>
      </c>
      <c r="S2" s="6">
        <f>IF($A2="","",I2-SUM(J2:O2)-R2)</f>
        <v/>
      </c>
      <c r="T2" s="4" t="n">
        <v>420000</v>
      </c>
      <c r="U2" s="7">
        <f>IF(OR($A2="",T2="",T2=0),"",IFERROR(I2/T2,0))</f>
        <v/>
      </c>
      <c r="V2" s="7">
        <f>IF(OR($A2="",T2="",T2=0),"",IFERROR(S2/T2,0))</f>
        <v/>
      </c>
      <c r="W2" s="8">
        <f>IF($A2="","",IF(H2=12,"Locato tutto l'anno",IF(H2=0,"Sfitto","Locazione parziale")))</f>
        <v/>
      </c>
      <c r="X2" s="3" t="inlineStr">
        <is>
          <t>Appartamento signorile</t>
        </is>
      </c>
    </row>
    <row r="3">
      <c r="A3" s="2" t="inlineStr">
        <is>
          <t>IMM-002</t>
        </is>
      </c>
      <c r="B3" s="3" t="inlineStr">
        <is>
          <t>Corso Italia 45</t>
        </is>
      </c>
      <c r="C3" s="3" t="inlineStr">
        <is>
          <t>Roma</t>
        </is>
      </c>
      <c r="D3" s="2" t="inlineStr">
        <is>
          <t>RM</t>
        </is>
      </c>
      <c r="E3" s="3" t="inlineStr">
        <is>
          <t>Giulia Bianchi</t>
        </is>
      </c>
      <c r="F3" s="3" t="inlineStr">
        <is>
          <t>3+2 canone concordato</t>
        </is>
      </c>
      <c r="G3" s="4" t="n">
        <v>1650</v>
      </c>
      <c r="H3" s="5" t="n">
        <v>12</v>
      </c>
      <c r="I3" s="9">
        <f>IF(OR($A3="",G3="",H3=""),"",G3*H3)</f>
        <v/>
      </c>
      <c r="J3" s="4" t="n">
        <v>2700</v>
      </c>
      <c r="K3" s="4" t="n">
        <v>750</v>
      </c>
      <c r="L3" s="4" t="n">
        <v>390</v>
      </c>
      <c r="M3" s="4" t="n">
        <v>1500</v>
      </c>
      <c r="N3" s="4" t="n">
        <v>460</v>
      </c>
      <c r="O3" s="4" t="n">
        <v>300</v>
      </c>
      <c r="P3" s="3" t="inlineStr">
        <is>
          <t>Cedolare secca 10%</t>
        </is>
      </c>
      <c r="Q3" s="10">
        <f>IF($A3="","",IFERROR(VLOOKUP(P3,'Impostazioni'!$A$2:$B$4,2,FALSE),""))</f>
        <v/>
      </c>
      <c r="R3" s="9">
        <f>IF(OR($A3="",I3="",Q3=""),"",I3*Q3)</f>
        <v/>
      </c>
      <c r="S3" s="9">
        <f>IF($A3="","",I3-SUM(J3:O3)-R3)</f>
        <v/>
      </c>
      <c r="T3" s="4" t="n">
        <v>330000</v>
      </c>
      <c r="U3" s="10">
        <f>IF(OR($A3="",T3="",T3=0),"",IFERROR(I3/T3,0))</f>
        <v/>
      </c>
      <c r="V3" s="10">
        <f>IF(OR($A3="",T3="",T3=0),"",IFERROR(S3/T3,0))</f>
        <v/>
      </c>
      <c r="W3" s="11">
        <f>IF($A3="","",IF(H3=12,"Locato tutto l'anno",IF(H3=0,"Sfitto","Locazione parziale")))</f>
        <v/>
      </c>
      <c r="X3" s="3" t="inlineStr">
        <is>
          <t>Bilocale zona centrale</t>
        </is>
      </c>
    </row>
    <row r="4">
      <c r="A4" s="2" t="inlineStr">
        <is>
          <t>IMM-003</t>
        </is>
      </c>
      <c r="B4" s="3" t="inlineStr">
        <is>
          <t>Via Garibaldi 8</t>
        </is>
      </c>
      <c r="C4" s="3" t="inlineStr">
        <is>
          <t>Torino</t>
        </is>
      </c>
      <c r="D4" s="2" t="inlineStr">
        <is>
          <t>TO</t>
        </is>
      </c>
      <c r="E4" s="3" t="inlineStr">
        <is>
          <t>Luca Ferrari</t>
        </is>
      </c>
      <c r="F4" s="3" t="inlineStr">
        <is>
          <t>3+2 canone concordato</t>
        </is>
      </c>
      <c r="G4" s="4" t="n">
        <v>1200</v>
      </c>
      <c r="H4" s="5" t="n">
        <v>11</v>
      </c>
      <c r="I4" s="6">
        <f>IF(OR($A4="",G4="",H4=""),"",G4*H4)</f>
        <v/>
      </c>
      <c r="J4" s="4" t="n">
        <v>2300</v>
      </c>
      <c r="K4" s="4" t="n">
        <v>700</v>
      </c>
      <c r="L4" s="4" t="n">
        <v>350</v>
      </c>
      <c r="M4" s="4" t="n">
        <v>1050</v>
      </c>
      <c r="N4" s="4" t="n">
        <v>380</v>
      </c>
      <c r="O4" s="4" t="n">
        <v>240</v>
      </c>
      <c r="P4" s="3" t="inlineStr">
        <is>
          <t>Cedolare secca 10%</t>
        </is>
      </c>
      <c r="Q4" s="7">
        <f>IF($A4="","",IFERROR(VLOOKUP(P4,'Impostazioni'!$A$2:$B$4,2,FALSE),""))</f>
        <v/>
      </c>
      <c r="R4" s="6">
        <f>IF(OR($A4="",I4="",Q4=""),"",I4*Q4)</f>
        <v/>
      </c>
      <c r="S4" s="6">
        <f>IF($A4="","",I4-SUM(J4:O4)-R4)</f>
        <v/>
      </c>
      <c r="T4" s="4" t="n">
        <v>220000</v>
      </c>
      <c r="U4" s="7">
        <f>IF(OR($A4="",T4="",T4=0),"",IFERROR(I4/T4,0))</f>
        <v/>
      </c>
      <c r="V4" s="7">
        <f>IF(OR($A4="",T4="",T4=0),"",IFERROR(S4/T4,0))</f>
        <v/>
      </c>
      <c r="W4" s="8">
        <f>IF($A4="","",IF(H4=12,"Locato tutto l'anno",IF(H4=0,"Sfitto","Locazione parziale")))</f>
        <v/>
      </c>
      <c r="X4" s="3" t="inlineStr">
        <is>
          <t>Locazione iniziata a febbraio</t>
        </is>
      </c>
    </row>
    <row r="5">
      <c r="A5" s="2" t="inlineStr">
        <is>
          <t>IMM-004</t>
        </is>
      </c>
      <c r="B5" s="3" t="inlineStr">
        <is>
          <t>Via Dante 21</t>
        </is>
      </c>
      <c r="C5" s="3" t="inlineStr">
        <is>
          <t>Bologna</t>
        </is>
      </c>
      <c r="D5" s="2" t="inlineStr">
        <is>
          <t>BO</t>
        </is>
      </c>
      <c r="E5" s="3" t="inlineStr">
        <is>
          <t>Anna Esposito</t>
        </is>
      </c>
      <c r="F5" s="3" t="inlineStr">
        <is>
          <t>4+4</t>
        </is>
      </c>
      <c r="G5" s="4" t="n">
        <v>1100</v>
      </c>
      <c r="H5" s="5" t="n">
        <v>12</v>
      </c>
      <c r="I5" s="9">
        <f>IF(OR($A5="",G5="",H5=""),"",G5*H5)</f>
        <v/>
      </c>
      <c r="J5" s="4" t="n">
        <v>1800</v>
      </c>
      <c r="K5" s="4" t="n">
        <v>650</v>
      </c>
      <c r="L5" s="4" t="n">
        <v>330</v>
      </c>
      <c r="M5" s="4" t="n">
        <v>950</v>
      </c>
      <c r="N5" s="4" t="n">
        <v>360</v>
      </c>
      <c r="O5" s="4" t="n">
        <v>250</v>
      </c>
      <c r="P5" s="3" t="inlineStr">
        <is>
          <t>Regime ordinario</t>
        </is>
      </c>
      <c r="Q5" s="10">
        <f>IF($A5="","",IFERROR(VLOOKUP(P5,'Impostazioni'!$A$2:$B$4,2,FALSE),""))</f>
        <v/>
      </c>
      <c r="R5" s="9">
        <f>IF(OR($A5="",I5="",Q5=""),"",I5*Q5)</f>
        <v/>
      </c>
      <c r="S5" s="9">
        <f>IF($A5="","",I5-SUM(J5:O5)-R5)</f>
        <v/>
      </c>
      <c r="T5" s="4" t="n">
        <v>195000</v>
      </c>
      <c r="U5" s="10">
        <f>IF(OR($A5="",T5="",T5=0),"",IFERROR(I5/T5,0))</f>
        <v/>
      </c>
      <c r="V5" s="10">
        <f>IF(OR($A5="",T5="",T5=0),"",IFERROR(S5/T5,0))</f>
        <v/>
      </c>
      <c r="W5" s="11">
        <f>IF($A5="","",IF(H5=12,"Locato tutto l'anno",IF(H5=0,"Sfitto","Locazione parziale")))</f>
        <v/>
      </c>
      <c r="X5" s="3" t="inlineStr">
        <is>
          <t>Trilocale vicino al centro</t>
        </is>
      </c>
    </row>
    <row r="6">
      <c r="A6" s="2" t="inlineStr">
        <is>
          <t>IMM-005</t>
        </is>
      </c>
      <c r="B6" s="3" t="inlineStr">
        <is>
          <t>Via Manzoni 6</t>
        </is>
      </c>
      <c r="C6" s="3" t="inlineStr">
        <is>
          <t>Napoli</t>
        </is>
      </c>
      <c r="D6" s="2" t="inlineStr">
        <is>
          <t>NA</t>
        </is>
      </c>
      <c r="E6" s="3" t="inlineStr">
        <is>
          <t>Francesca Romano</t>
        </is>
      </c>
      <c r="F6" s="3" t="inlineStr">
        <is>
          <t>Transitorio</t>
        </is>
      </c>
      <c r="G6" s="4" t="n">
        <v>950</v>
      </c>
      <c r="H6" s="5" t="n">
        <v>10</v>
      </c>
      <c r="I6" s="6">
        <f>IF(OR($A6="",G6="",H6=""),"",G6*H6)</f>
        <v/>
      </c>
      <c r="J6" s="4" t="n">
        <v>1500</v>
      </c>
      <c r="K6" s="4" t="n">
        <v>1100</v>
      </c>
      <c r="L6" s="4" t="n">
        <v>300</v>
      </c>
      <c r="M6" s="4" t="n">
        <v>820</v>
      </c>
      <c r="N6" s="4" t="n">
        <v>310</v>
      </c>
      <c r="O6" s="4" t="n">
        <v>180</v>
      </c>
      <c r="P6" s="3" t="inlineStr">
        <is>
          <t>Cedolare secca 21%</t>
        </is>
      </c>
      <c r="Q6" s="7">
        <f>IF($A6="","",IFERROR(VLOOKUP(P6,'Impostazioni'!$A$2:$B$4,2,FALSE),""))</f>
        <v/>
      </c>
      <c r="R6" s="6">
        <f>IF(OR($A6="",I6="",Q6=""),"",I6*Q6)</f>
        <v/>
      </c>
      <c r="S6" s="6">
        <f>IF($A6="","",I6-SUM(J6:O6)-R6)</f>
        <v/>
      </c>
      <c r="T6" s="4" t="n">
        <v>145000</v>
      </c>
      <c r="U6" s="7">
        <f>IF(OR($A6="",T6="",T6=0),"",IFERROR(I6/T6,0))</f>
        <v/>
      </c>
      <c r="V6" s="7">
        <f>IF(OR($A6="",T6="",T6=0),"",IFERROR(S6/T6,0))</f>
        <v/>
      </c>
      <c r="W6" s="8">
        <f>IF($A6="","",IF(H6=12,"Locato tutto l'anno",IF(H6=0,"Sfitto","Locazione parziale")))</f>
        <v/>
      </c>
      <c r="X6" s="3" t="inlineStr">
        <is>
          <t>Locazione temporanea</t>
        </is>
      </c>
    </row>
    <row r="7">
      <c r="A7" s="2" t="inlineStr">
        <is>
          <t>IMM-006</t>
        </is>
      </c>
      <c r="B7" s="3" t="inlineStr">
        <is>
          <t>Borgo Pinti 18</t>
        </is>
      </c>
      <c r="C7" s="3" t="inlineStr">
        <is>
          <t>Firenze</t>
        </is>
      </c>
      <c r="D7" s="2" t="inlineStr">
        <is>
          <t>FI</t>
        </is>
      </c>
      <c r="E7" s="3" t="inlineStr">
        <is>
          <t>Giuseppe Conti</t>
        </is>
      </c>
      <c r="F7" s="3" t="inlineStr">
        <is>
          <t>4+4</t>
        </is>
      </c>
      <c r="G7" s="4" t="n">
        <v>1450</v>
      </c>
      <c r="H7" s="5" t="n">
        <v>12</v>
      </c>
      <c r="I7" s="9">
        <f>IF(OR($A7="",G7="",H7=""),"",G7*H7)</f>
        <v/>
      </c>
      <c r="J7" s="4" t="n">
        <v>2600</v>
      </c>
      <c r="K7" s="4" t="n">
        <v>800</v>
      </c>
      <c r="L7" s="4" t="n">
        <v>400</v>
      </c>
      <c r="M7" s="4" t="n">
        <v>1200</v>
      </c>
      <c r="N7" s="4" t="n">
        <v>420</v>
      </c>
      <c r="O7" s="4" t="n">
        <v>300</v>
      </c>
      <c r="P7" s="3" t="inlineStr">
        <is>
          <t>Cedolare secca 21%</t>
        </is>
      </c>
      <c r="Q7" s="10">
        <f>IF($A7="","",IFERROR(VLOOKUP(P7,'Impostazioni'!$A$2:$B$4,2,FALSE),""))</f>
        <v/>
      </c>
      <c r="R7" s="9">
        <f>IF(OR($A7="",I7="",Q7=""),"",I7*Q7)</f>
        <v/>
      </c>
      <c r="S7" s="9">
        <f>IF($A7="","",I7-SUM(J7:O7)-R7)</f>
        <v/>
      </c>
      <c r="T7" s="4" t="n">
        <v>290000</v>
      </c>
      <c r="U7" s="10">
        <f>IF(OR($A7="",T7="",T7=0),"",IFERROR(I7/T7,0))</f>
        <v/>
      </c>
      <c r="V7" s="10">
        <f>IF(OR($A7="",T7="",T7=0),"",IFERROR(S7/T7,0))</f>
        <v/>
      </c>
      <c r="W7" s="11">
        <f>IF($A7="","",IF(H7=12,"Locato tutto l'anno",IF(H7=0,"Sfitto","Locazione parziale")))</f>
        <v/>
      </c>
      <c r="X7" s="3" t="inlineStr">
        <is>
          <t>Quadrilocale arredato</t>
        </is>
      </c>
    </row>
    <row r="8">
      <c r="A8" s="2" t="inlineStr">
        <is>
          <t>IMM-007</t>
        </is>
      </c>
      <c r="B8" s="3" t="inlineStr">
        <is>
          <t>Via Mazzini 34</t>
        </is>
      </c>
      <c r="C8" s="3" t="inlineStr">
        <is>
          <t>Verona</t>
        </is>
      </c>
      <c r="D8" s="2" t="inlineStr">
        <is>
          <t>VR</t>
        </is>
      </c>
      <c r="E8" s="3" t="inlineStr">
        <is>
          <t>Sara Greco</t>
        </is>
      </c>
      <c r="F8" s="3" t="inlineStr">
        <is>
          <t>3+2 canone concordato</t>
        </is>
      </c>
      <c r="G8" s="4" t="n">
        <v>850</v>
      </c>
      <c r="H8" s="5" t="n">
        <v>12</v>
      </c>
      <c r="I8" s="6">
        <f>IF(OR($A8="",G8="",H8=""),"",G8*H8)</f>
        <v/>
      </c>
      <c r="J8" s="4" t="n">
        <v>1300</v>
      </c>
      <c r="K8" s="4" t="n">
        <v>500</v>
      </c>
      <c r="L8" s="4" t="n">
        <v>280</v>
      </c>
      <c r="M8" s="4" t="n">
        <v>760</v>
      </c>
      <c r="N8" s="4" t="n">
        <v>290</v>
      </c>
      <c r="O8" s="4" t="n">
        <v>160</v>
      </c>
      <c r="P8" s="3" t="inlineStr">
        <is>
          <t>Cedolare secca 10%</t>
        </is>
      </c>
      <c r="Q8" s="7">
        <f>IF($A8="","",IFERROR(VLOOKUP(P8,'Impostazioni'!$A$2:$B$4,2,FALSE),""))</f>
        <v/>
      </c>
      <c r="R8" s="6">
        <f>IF(OR($A8="",I8="",Q8=""),"",I8*Q8)</f>
        <v/>
      </c>
      <c r="S8" s="6">
        <f>IF($A8="","",I8-SUM(J8:O8)-R8)</f>
        <v/>
      </c>
      <c r="T8" s="4" t="n">
        <v>175000</v>
      </c>
      <c r="U8" s="7">
        <f>IF(OR($A8="",T8="",T8=0),"",IFERROR(I8/T8,0))</f>
        <v/>
      </c>
      <c r="V8" s="7">
        <f>IF(OR($A8="",T8="",T8=0),"",IFERROR(S8/T8,0))</f>
        <v/>
      </c>
      <c r="W8" s="8">
        <f>IF($A8="","",IF(H8=12,"Locato tutto l'anno",IF(H8=0,"Sfitto","Locazione parziale")))</f>
        <v/>
      </c>
      <c r="X8" s="3" t="inlineStr">
        <is>
          <t>Monolocale in zona universitaria</t>
        </is>
      </c>
    </row>
    <row r="9">
      <c r="A9" s="2" t="inlineStr">
        <is>
          <t>IMM-008</t>
        </is>
      </c>
      <c r="B9" s="3" t="inlineStr">
        <is>
          <t>Via XX Settembre 19</t>
        </is>
      </c>
      <c r="C9" s="3" t="inlineStr">
        <is>
          <t>Genova</t>
        </is>
      </c>
      <c r="D9" s="2" t="inlineStr">
        <is>
          <t>GE</t>
        </is>
      </c>
      <c r="E9" s="3" t="inlineStr">
        <is>
          <t>Matteo Ricci</t>
        </is>
      </c>
      <c r="F9" s="3" t="inlineStr">
        <is>
          <t>Transitorio</t>
        </is>
      </c>
      <c r="G9" s="4" t="n">
        <v>650</v>
      </c>
      <c r="H9" s="5" t="n">
        <v>11</v>
      </c>
      <c r="I9" s="9">
        <f>IF(OR($A9="",G9="",H9=""),"",G9*H9)</f>
        <v/>
      </c>
      <c r="J9" s="4" t="n">
        <v>1150</v>
      </c>
      <c r="K9" s="4" t="n">
        <v>450</v>
      </c>
      <c r="L9" s="4" t="n">
        <v>250</v>
      </c>
      <c r="M9" s="4" t="n">
        <v>690</v>
      </c>
      <c r="N9" s="4" t="n">
        <v>270</v>
      </c>
      <c r="O9" s="4" t="n">
        <v>140</v>
      </c>
      <c r="P9" s="3" t="inlineStr">
        <is>
          <t>Regime ordinario</t>
        </is>
      </c>
      <c r="Q9" s="10">
        <f>IF($A9="","",IFERROR(VLOOKUP(P9,'Impostazioni'!$A$2:$B$4,2,FALSE),""))</f>
        <v/>
      </c>
      <c r="R9" s="9">
        <f>IF(OR($A9="",I9="",Q9=""),"",I9*Q9)</f>
        <v/>
      </c>
      <c r="S9" s="9">
        <f>IF($A9="","",I9-SUM(J9:O9)-R9)</f>
        <v/>
      </c>
      <c r="T9" s="4" t="n">
        <v>150000</v>
      </c>
      <c r="U9" s="10">
        <f>IF(OR($A9="",T9="",T9=0),"",IFERROR(I9/T9,0))</f>
        <v/>
      </c>
      <c r="V9" s="10">
        <f>IF(OR($A9="",T9="",T9=0),"",IFERROR(S9/T9,0))</f>
        <v/>
      </c>
      <c r="W9" s="11">
        <f>IF($A9="","",IF(H9=12,"Locato tutto l'anno",IF(H9=0,"Sfitto","Locazione parziale")))</f>
        <v/>
      </c>
      <c r="X9" s="3" t="inlineStr">
        <is>
          <t>Contratto in rinnovo</t>
        </is>
      </c>
    </row>
    <row r="10">
      <c r="A10" s="2" t="n"/>
      <c r="B10" s="3" t="n"/>
      <c r="C10" s="3" t="n"/>
      <c r="D10" s="2" t="n"/>
      <c r="E10" s="3" t="n"/>
      <c r="F10" s="3" t="n"/>
      <c r="G10" s="4" t="n"/>
      <c r="H10" s="5" t="n"/>
      <c r="I10" s="6">
        <f>IF(OR($A10="",G10="",H10=""),"",G10*H10)</f>
        <v/>
      </c>
      <c r="J10" s="4" t="n"/>
      <c r="K10" s="4" t="n"/>
      <c r="L10" s="4" t="n"/>
      <c r="M10" s="4" t="n"/>
      <c r="N10" s="4" t="n"/>
      <c r="O10" s="4" t="n"/>
      <c r="P10" s="3" t="n"/>
      <c r="Q10" s="7">
        <f>IF($A10="","",IFERROR(VLOOKUP(P10,'Impostazioni'!$A$2:$B$4,2,FALSE),""))</f>
        <v/>
      </c>
      <c r="R10" s="6">
        <f>IF(OR($A10="",I10="",Q10=""),"",I10*Q10)</f>
        <v/>
      </c>
      <c r="S10" s="6">
        <f>IF($A10="","",I10-SUM(J10:O10)-R10)</f>
        <v/>
      </c>
      <c r="T10" s="4" t="n"/>
      <c r="U10" s="7">
        <f>IF(OR($A10="",T10="",T10=0),"",IFERROR(I10/T10,0))</f>
        <v/>
      </c>
      <c r="V10" s="7">
        <f>IF(OR($A10="",T10="",T10=0),"",IFERROR(S10/T10,0))</f>
        <v/>
      </c>
      <c r="W10" s="8">
        <f>IF($A10="","",IF(H10=12,"Locato tutto l'anno",IF(H10=0,"Sfitto","Locazione parziale")))</f>
        <v/>
      </c>
      <c r="X10" s="3" t="n"/>
    </row>
    <row r="11">
      <c r="A11" s="2" t="n"/>
      <c r="B11" s="3" t="n"/>
      <c r="C11" s="3" t="n"/>
      <c r="D11" s="2" t="n"/>
      <c r="E11" s="3" t="n"/>
      <c r="F11" s="3" t="n"/>
      <c r="G11" s="4" t="n"/>
      <c r="H11" s="5" t="n"/>
      <c r="I11" s="9">
        <f>IF(OR($A11="",G11="",H11=""),"",G11*H11)</f>
        <v/>
      </c>
      <c r="J11" s="4" t="n"/>
      <c r="K11" s="4" t="n"/>
      <c r="L11" s="4" t="n"/>
      <c r="M11" s="4" t="n"/>
      <c r="N11" s="4" t="n"/>
      <c r="O11" s="4" t="n"/>
      <c r="P11" s="3" t="n"/>
      <c r="Q11" s="10">
        <f>IF($A11="","",IFERROR(VLOOKUP(P11,'Impostazioni'!$A$2:$B$4,2,FALSE),""))</f>
        <v/>
      </c>
      <c r="R11" s="9">
        <f>IF(OR($A11="",I11="",Q11=""),"",I11*Q11)</f>
        <v/>
      </c>
      <c r="S11" s="9">
        <f>IF($A11="","",I11-SUM(J11:O11)-R11)</f>
        <v/>
      </c>
      <c r="T11" s="4" t="n"/>
      <c r="U11" s="10">
        <f>IF(OR($A11="",T11="",T11=0),"",IFERROR(I11/T11,0))</f>
        <v/>
      </c>
      <c r="V11" s="10">
        <f>IF(OR($A11="",T11="",T11=0),"",IFERROR(S11/T11,0))</f>
        <v/>
      </c>
      <c r="W11" s="11">
        <f>IF($A11="","",IF(H11=12,"Locato tutto l'anno",IF(H11=0,"Sfitto","Locazione parziale")))</f>
        <v/>
      </c>
      <c r="X11" s="3" t="n"/>
    </row>
    <row r="12">
      <c r="A12" s="2" t="n"/>
      <c r="B12" s="3" t="n"/>
      <c r="C12" s="3" t="n"/>
      <c r="D12" s="2" t="n"/>
      <c r="E12" s="3" t="n"/>
      <c r="F12" s="3" t="n"/>
      <c r="G12" s="4" t="n"/>
      <c r="H12" s="5" t="n"/>
      <c r="I12" s="6">
        <f>IF(OR($A12="",G12="",H12=""),"",G12*H12)</f>
        <v/>
      </c>
      <c r="J12" s="4" t="n"/>
      <c r="K12" s="4" t="n"/>
      <c r="L12" s="4" t="n"/>
      <c r="M12" s="4" t="n"/>
      <c r="N12" s="4" t="n"/>
      <c r="O12" s="4" t="n"/>
      <c r="P12" s="3" t="n"/>
      <c r="Q12" s="7">
        <f>IF($A12="","",IFERROR(VLOOKUP(P12,'Impostazioni'!$A$2:$B$4,2,FALSE),""))</f>
        <v/>
      </c>
      <c r="R12" s="6">
        <f>IF(OR($A12="",I12="",Q12=""),"",I12*Q12)</f>
        <v/>
      </c>
      <c r="S12" s="6">
        <f>IF($A12="","",I12-SUM(J12:O12)-R12)</f>
        <v/>
      </c>
      <c r="T12" s="4" t="n"/>
      <c r="U12" s="7">
        <f>IF(OR($A12="",T12="",T12=0),"",IFERROR(I12/T12,0))</f>
        <v/>
      </c>
      <c r="V12" s="7">
        <f>IF(OR($A12="",T12="",T12=0),"",IFERROR(S12/T12,0))</f>
        <v/>
      </c>
      <c r="W12" s="8">
        <f>IF($A12="","",IF(H12=12,"Locato tutto l'anno",IF(H12=0,"Sfitto","Locazione parziale")))</f>
        <v/>
      </c>
      <c r="X12" s="3" t="n"/>
    </row>
    <row r="13">
      <c r="A13" s="2" t="n"/>
      <c r="B13" s="3" t="n"/>
      <c r="C13" s="3" t="n"/>
      <c r="D13" s="2" t="n"/>
      <c r="E13" s="3" t="n"/>
      <c r="F13" s="3" t="n"/>
      <c r="G13" s="4" t="n"/>
      <c r="H13" s="5" t="n"/>
      <c r="I13" s="9">
        <f>IF(OR($A13="",G13="",H13=""),"",G13*H13)</f>
        <v/>
      </c>
      <c r="J13" s="4" t="n"/>
      <c r="K13" s="4" t="n"/>
      <c r="L13" s="4" t="n"/>
      <c r="M13" s="4" t="n"/>
      <c r="N13" s="4" t="n"/>
      <c r="O13" s="4" t="n"/>
      <c r="P13" s="3" t="n"/>
      <c r="Q13" s="10">
        <f>IF($A13="","",IFERROR(VLOOKUP(P13,'Impostazioni'!$A$2:$B$4,2,FALSE),""))</f>
        <v/>
      </c>
      <c r="R13" s="9">
        <f>IF(OR($A13="",I13="",Q13=""),"",I13*Q13)</f>
        <v/>
      </c>
      <c r="S13" s="9">
        <f>IF($A13="","",I13-SUM(J13:O13)-R13)</f>
        <v/>
      </c>
      <c r="T13" s="4" t="n"/>
      <c r="U13" s="10">
        <f>IF(OR($A13="",T13="",T13=0),"",IFERROR(I13/T13,0))</f>
        <v/>
      </c>
      <c r="V13" s="10">
        <f>IF(OR($A13="",T13="",T13=0),"",IFERROR(S13/T13,0))</f>
        <v/>
      </c>
      <c r="W13" s="11">
        <f>IF($A13="","",IF(H13=12,"Locato tutto l'anno",IF(H13=0,"Sfitto","Locazione parziale")))</f>
        <v/>
      </c>
      <c r="X13" s="3" t="n"/>
    </row>
    <row r="14">
      <c r="A14" s="2" t="n"/>
      <c r="B14" s="3" t="n"/>
      <c r="C14" s="3" t="n"/>
      <c r="D14" s="2" t="n"/>
      <c r="E14" s="3" t="n"/>
      <c r="F14" s="3" t="n"/>
      <c r="G14" s="4" t="n"/>
      <c r="H14" s="5" t="n"/>
      <c r="I14" s="6">
        <f>IF(OR($A14="",G14="",H14=""),"",G14*H14)</f>
        <v/>
      </c>
      <c r="J14" s="4" t="n"/>
      <c r="K14" s="4" t="n"/>
      <c r="L14" s="4" t="n"/>
      <c r="M14" s="4" t="n"/>
      <c r="N14" s="4" t="n"/>
      <c r="O14" s="4" t="n"/>
      <c r="P14" s="3" t="n"/>
      <c r="Q14" s="7">
        <f>IF($A14="","",IFERROR(VLOOKUP(P14,'Impostazioni'!$A$2:$B$4,2,FALSE),""))</f>
        <v/>
      </c>
      <c r="R14" s="6">
        <f>IF(OR($A14="",I14="",Q14=""),"",I14*Q14)</f>
        <v/>
      </c>
      <c r="S14" s="6">
        <f>IF($A14="","",I14-SUM(J14:O14)-R14)</f>
        <v/>
      </c>
      <c r="T14" s="4" t="n"/>
      <c r="U14" s="7">
        <f>IF(OR($A14="",T14="",T14=0),"",IFERROR(I14/T14,0))</f>
        <v/>
      </c>
      <c r="V14" s="7">
        <f>IF(OR($A14="",T14="",T14=0),"",IFERROR(S14/T14,0))</f>
        <v/>
      </c>
      <c r="W14" s="8">
        <f>IF($A14="","",IF(H14=12,"Locato tutto l'anno",IF(H14=0,"Sfitto","Locazione parziale")))</f>
        <v/>
      </c>
      <c r="X14" s="3" t="n"/>
    </row>
    <row r="15">
      <c r="A15" s="2" t="n"/>
      <c r="B15" s="3" t="n"/>
      <c r="C15" s="3" t="n"/>
      <c r="D15" s="2" t="n"/>
      <c r="E15" s="3" t="n"/>
      <c r="F15" s="3" t="n"/>
      <c r="G15" s="4" t="n"/>
      <c r="H15" s="5" t="n"/>
      <c r="I15" s="9">
        <f>IF(OR($A15="",G15="",H15=""),"",G15*H15)</f>
        <v/>
      </c>
      <c r="J15" s="4" t="n"/>
      <c r="K15" s="4" t="n"/>
      <c r="L15" s="4" t="n"/>
      <c r="M15" s="4" t="n"/>
      <c r="N15" s="4" t="n"/>
      <c r="O15" s="4" t="n"/>
      <c r="P15" s="3" t="n"/>
      <c r="Q15" s="10">
        <f>IF($A15="","",IFERROR(VLOOKUP(P15,'Impostazioni'!$A$2:$B$4,2,FALSE),""))</f>
        <v/>
      </c>
      <c r="R15" s="9">
        <f>IF(OR($A15="",I15="",Q15=""),"",I15*Q15)</f>
        <v/>
      </c>
      <c r="S15" s="9">
        <f>IF($A15="","",I15-SUM(J15:O15)-R15)</f>
        <v/>
      </c>
      <c r="T15" s="4" t="n"/>
      <c r="U15" s="10">
        <f>IF(OR($A15="",T15="",T15=0),"",IFERROR(I15/T15,0))</f>
        <v/>
      </c>
      <c r="V15" s="10">
        <f>IF(OR($A15="",T15="",T15=0),"",IFERROR(S15/T15,0))</f>
        <v/>
      </c>
      <c r="W15" s="11">
        <f>IF($A15="","",IF(H15=12,"Locato tutto l'anno",IF(H15=0,"Sfitto","Locazione parziale")))</f>
        <v/>
      </c>
      <c r="X15" s="3" t="n"/>
    </row>
    <row r="16">
      <c r="A16" s="2" t="n"/>
      <c r="B16" s="3" t="n"/>
      <c r="C16" s="3" t="n"/>
      <c r="D16" s="2" t="n"/>
      <c r="E16" s="3" t="n"/>
      <c r="F16" s="3" t="n"/>
      <c r="G16" s="4" t="n"/>
      <c r="H16" s="5" t="n"/>
      <c r="I16" s="6">
        <f>IF(OR($A16="",G16="",H16=""),"",G16*H16)</f>
        <v/>
      </c>
      <c r="J16" s="4" t="n"/>
      <c r="K16" s="4" t="n"/>
      <c r="L16" s="4" t="n"/>
      <c r="M16" s="4" t="n"/>
      <c r="N16" s="4" t="n"/>
      <c r="O16" s="4" t="n"/>
      <c r="P16" s="3" t="n"/>
      <c r="Q16" s="7">
        <f>IF($A16="","",IFERROR(VLOOKUP(P16,'Impostazioni'!$A$2:$B$4,2,FALSE),""))</f>
        <v/>
      </c>
      <c r="R16" s="6">
        <f>IF(OR($A16="",I16="",Q16=""),"",I16*Q16)</f>
        <v/>
      </c>
      <c r="S16" s="6">
        <f>IF($A16="","",I16-SUM(J16:O16)-R16)</f>
        <v/>
      </c>
      <c r="T16" s="4" t="n"/>
      <c r="U16" s="7">
        <f>IF(OR($A16="",T16="",T16=0),"",IFERROR(I16/T16,0))</f>
        <v/>
      </c>
      <c r="V16" s="7">
        <f>IF(OR($A16="",T16="",T16=0),"",IFERROR(S16/T16,0))</f>
        <v/>
      </c>
      <c r="W16" s="8">
        <f>IF($A16="","",IF(H16=12,"Locato tutto l'anno",IF(H16=0,"Sfitto","Locazione parziale")))</f>
        <v/>
      </c>
      <c r="X16" s="3" t="n"/>
    </row>
    <row r="17">
      <c r="A17" s="2" t="n"/>
      <c r="B17" s="3" t="n"/>
      <c r="C17" s="3" t="n"/>
      <c r="D17" s="2" t="n"/>
      <c r="E17" s="3" t="n"/>
      <c r="F17" s="3" t="n"/>
      <c r="G17" s="4" t="n"/>
      <c r="H17" s="5" t="n"/>
      <c r="I17" s="9">
        <f>IF(OR($A17="",G17="",H17=""),"",G17*H17)</f>
        <v/>
      </c>
      <c r="J17" s="4" t="n"/>
      <c r="K17" s="4" t="n"/>
      <c r="L17" s="4" t="n"/>
      <c r="M17" s="4" t="n"/>
      <c r="N17" s="4" t="n"/>
      <c r="O17" s="4" t="n"/>
      <c r="P17" s="3" t="n"/>
      <c r="Q17" s="10">
        <f>IF($A17="","",IFERROR(VLOOKUP(P17,'Impostazioni'!$A$2:$B$4,2,FALSE),""))</f>
        <v/>
      </c>
      <c r="R17" s="9">
        <f>IF(OR($A17="",I17="",Q17=""),"",I17*Q17)</f>
        <v/>
      </c>
      <c r="S17" s="9">
        <f>IF($A17="","",I17-SUM(J17:O17)-R17)</f>
        <v/>
      </c>
      <c r="T17" s="4" t="n"/>
      <c r="U17" s="10">
        <f>IF(OR($A17="",T17="",T17=0),"",IFERROR(I17/T17,0))</f>
        <v/>
      </c>
      <c r="V17" s="10">
        <f>IF(OR($A17="",T17="",T17=0),"",IFERROR(S17/T17,0))</f>
        <v/>
      </c>
      <c r="W17" s="11">
        <f>IF($A17="","",IF(H17=12,"Locato tutto l'anno",IF(H17=0,"Sfitto","Locazione parziale")))</f>
        <v/>
      </c>
      <c r="X17" s="3" t="n"/>
    </row>
    <row r="18">
      <c r="A18" s="2" t="n"/>
      <c r="B18" s="3" t="n"/>
      <c r="C18" s="3" t="n"/>
      <c r="D18" s="2" t="n"/>
      <c r="E18" s="3" t="n"/>
      <c r="F18" s="3" t="n"/>
      <c r="G18" s="4" t="n"/>
      <c r="H18" s="5" t="n"/>
      <c r="I18" s="6">
        <f>IF(OR($A18="",G18="",H18=""),"",G18*H18)</f>
        <v/>
      </c>
      <c r="J18" s="4" t="n"/>
      <c r="K18" s="4" t="n"/>
      <c r="L18" s="4" t="n"/>
      <c r="M18" s="4" t="n"/>
      <c r="N18" s="4" t="n"/>
      <c r="O18" s="4" t="n"/>
      <c r="P18" s="3" t="n"/>
      <c r="Q18" s="7">
        <f>IF($A18="","",IFERROR(VLOOKUP(P18,'Impostazioni'!$A$2:$B$4,2,FALSE),""))</f>
        <v/>
      </c>
      <c r="R18" s="6">
        <f>IF(OR($A18="",I18="",Q18=""),"",I18*Q18)</f>
        <v/>
      </c>
      <c r="S18" s="6">
        <f>IF($A18="","",I18-SUM(J18:O18)-R18)</f>
        <v/>
      </c>
      <c r="T18" s="4" t="n"/>
      <c r="U18" s="7">
        <f>IF(OR($A18="",T18="",T18=0),"",IFERROR(I18/T18,0))</f>
        <v/>
      </c>
      <c r="V18" s="7">
        <f>IF(OR($A18="",T18="",T18=0),"",IFERROR(S18/T18,0))</f>
        <v/>
      </c>
      <c r="W18" s="8">
        <f>IF($A18="","",IF(H18=12,"Locato tutto l'anno",IF(H18=0,"Sfitto","Locazione parziale")))</f>
        <v/>
      </c>
      <c r="X18" s="3" t="n"/>
    </row>
    <row r="19">
      <c r="A19" s="2" t="n"/>
      <c r="B19" s="3" t="n"/>
      <c r="C19" s="3" t="n"/>
      <c r="D19" s="2" t="n"/>
      <c r="E19" s="3" t="n"/>
      <c r="F19" s="3" t="n"/>
      <c r="G19" s="4" t="n"/>
      <c r="H19" s="5" t="n"/>
      <c r="I19" s="9">
        <f>IF(OR($A19="",G19="",H19=""),"",G19*H19)</f>
        <v/>
      </c>
      <c r="J19" s="4" t="n"/>
      <c r="K19" s="4" t="n"/>
      <c r="L19" s="4" t="n"/>
      <c r="M19" s="4" t="n"/>
      <c r="N19" s="4" t="n"/>
      <c r="O19" s="4" t="n"/>
      <c r="P19" s="3" t="n"/>
      <c r="Q19" s="10">
        <f>IF($A19="","",IFERROR(VLOOKUP(P19,'Impostazioni'!$A$2:$B$4,2,FALSE),""))</f>
        <v/>
      </c>
      <c r="R19" s="9">
        <f>IF(OR($A19="",I19="",Q19=""),"",I19*Q19)</f>
        <v/>
      </c>
      <c r="S19" s="9">
        <f>IF($A19="","",I19-SUM(J19:O19)-R19)</f>
        <v/>
      </c>
      <c r="T19" s="4" t="n"/>
      <c r="U19" s="10">
        <f>IF(OR($A19="",T19="",T19=0),"",IFERROR(I19/T19,0))</f>
        <v/>
      </c>
      <c r="V19" s="10">
        <f>IF(OR($A19="",T19="",T19=0),"",IFERROR(S19/T19,0))</f>
        <v/>
      </c>
      <c r="W19" s="11">
        <f>IF($A19="","",IF(H19=12,"Locato tutto l'anno",IF(H19=0,"Sfitto","Locazione parziale")))</f>
        <v/>
      </c>
      <c r="X19" s="3" t="n"/>
    </row>
    <row r="20">
      <c r="A20" s="2" t="n"/>
      <c r="B20" s="3" t="n"/>
      <c r="C20" s="3" t="n"/>
      <c r="D20" s="2" t="n"/>
      <c r="E20" s="3" t="n"/>
      <c r="F20" s="3" t="n"/>
      <c r="G20" s="4" t="n"/>
      <c r="H20" s="5" t="n"/>
      <c r="I20" s="6">
        <f>IF(OR($A20="",G20="",H20=""),"",G20*H20)</f>
        <v/>
      </c>
      <c r="J20" s="4" t="n"/>
      <c r="K20" s="4" t="n"/>
      <c r="L20" s="4" t="n"/>
      <c r="M20" s="4" t="n"/>
      <c r="N20" s="4" t="n"/>
      <c r="O20" s="4" t="n"/>
      <c r="P20" s="3" t="n"/>
      <c r="Q20" s="7">
        <f>IF($A20="","",IFERROR(VLOOKUP(P20,'Impostazioni'!$A$2:$B$4,2,FALSE),""))</f>
        <v/>
      </c>
      <c r="R20" s="6">
        <f>IF(OR($A20="",I20="",Q20=""),"",I20*Q20)</f>
        <v/>
      </c>
      <c r="S20" s="6">
        <f>IF($A20="","",I20-SUM(J20:O20)-R20)</f>
        <v/>
      </c>
      <c r="T20" s="4" t="n"/>
      <c r="U20" s="7">
        <f>IF(OR($A20="",T20="",T20=0),"",IFERROR(I20/T20,0))</f>
        <v/>
      </c>
      <c r="V20" s="7">
        <f>IF(OR($A20="",T20="",T20=0),"",IFERROR(S20/T20,0))</f>
        <v/>
      </c>
      <c r="W20" s="8">
        <f>IF($A20="","",IF(H20=12,"Locato tutto l'anno",IF(H20=0,"Sfitto","Locazione parziale")))</f>
        <v/>
      </c>
      <c r="X20" s="3" t="n"/>
    </row>
    <row r="21">
      <c r="A21" s="2" t="n"/>
      <c r="B21" s="3" t="n"/>
      <c r="C21" s="3" t="n"/>
      <c r="D21" s="2" t="n"/>
      <c r="E21" s="3" t="n"/>
      <c r="F21" s="3" t="n"/>
      <c r="G21" s="4" t="n"/>
      <c r="H21" s="5" t="n"/>
      <c r="I21" s="9">
        <f>IF(OR($A21="",G21="",H21=""),"",G21*H21)</f>
        <v/>
      </c>
      <c r="J21" s="4" t="n"/>
      <c r="K21" s="4" t="n"/>
      <c r="L21" s="4" t="n"/>
      <c r="M21" s="4" t="n"/>
      <c r="N21" s="4" t="n"/>
      <c r="O21" s="4" t="n"/>
      <c r="P21" s="3" t="n"/>
      <c r="Q21" s="10">
        <f>IF($A21="","",IFERROR(VLOOKUP(P21,'Impostazioni'!$A$2:$B$4,2,FALSE),""))</f>
        <v/>
      </c>
      <c r="R21" s="9">
        <f>IF(OR($A21="",I21="",Q21=""),"",I21*Q21)</f>
        <v/>
      </c>
      <c r="S21" s="9">
        <f>IF($A21="","",I21-SUM(J21:O21)-R21)</f>
        <v/>
      </c>
      <c r="T21" s="4" t="n"/>
      <c r="U21" s="10">
        <f>IF(OR($A21="",T21="",T21=0),"",IFERROR(I21/T21,0))</f>
        <v/>
      </c>
      <c r="V21" s="10">
        <f>IF(OR($A21="",T21="",T21=0),"",IFERROR(S21/T21,0))</f>
        <v/>
      </c>
      <c r="W21" s="11">
        <f>IF($A21="","",IF(H21=12,"Locato tutto l'anno",IF(H21=0,"Sfitto","Locazione parziale")))</f>
        <v/>
      </c>
      <c r="X21" s="3" t="n"/>
    </row>
    <row r="22">
      <c r="A22" s="2" t="n"/>
      <c r="B22" s="3" t="n"/>
      <c r="C22" s="3" t="n"/>
      <c r="D22" s="2" t="n"/>
      <c r="E22" s="3" t="n"/>
      <c r="F22" s="3" t="n"/>
      <c r="G22" s="4" t="n"/>
      <c r="H22" s="5" t="n"/>
      <c r="I22" s="6">
        <f>IF(OR($A22="",G22="",H22=""),"",G22*H22)</f>
        <v/>
      </c>
      <c r="J22" s="4" t="n"/>
      <c r="K22" s="4" t="n"/>
      <c r="L22" s="4" t="n"/>
      <c r="M22" s="4" t="n"/>
      <c r="N22" s="4" t="n"/>
      <c r="O22" s="4" t="n"/>
      <c r="P22" s="3" t="n"/>
      <c r="Q22" s="7">
        <f>IF($A22="","",IFERROR(VLOOKUP(P22,'Impostazioni'!$A$2:$B$4,2,FALSE),""))</f>
        <v/>
      </c>
      <c r="R22" s="6">
        <f>IF(OR($A22="",I22="",Q22=""),"",I22*Q22)</f>
        <v/>
      </c>
      <c r="S22" s="6">
        <f>IF($A22="","",I22-SUM(J22:O22)-R22)</f>
        <v/>
      </c>
      <c r="T22" s="4" t="n"/>
      <c r="U22" s="7">
        <f>IF(OR($A22="",T22="",T22=0),"",IFERROR(I22/T22,0))</f>
        <v/>
      </c>
      <c r="V22" s="7">
        <f>IF(OR($A22="",T22="",T22=0),"",IFERROR(S22/T22,0))</f>
        <v/>
      </c>
      <c r="W22" s="8">
        <f>IF($A22="","",IF(H22=12,"Locato tutto l'anno",IF(H22=0,"Sfitto","Locazione parziale")))</f>
        <v/>
      </c>
      <c r="X22" s="3" t="n"/>
    </row>
    <row r="23">
      <c r="A23" s="2" t="n"/>
      <c r="B23" s="3" t="n"/>
      <c r="C23" s="3" t="n"/>
      <c r="D23" s="2" t="n"/>
      <c r="E23" s="3" t="n"/>
      <c r="F23" s="3" t="n"/>
      <c r="G23" s="4" t="n"/>
      <c r="H23" s="5" t="n"/>
      <c r="I23" s="9">
        <f>IF(OR($A23="",G23="",H23=""),"",G23*H23)</f>
        <v/>
      </c>
      <c r="J23" s="4" t="n"/>
      <c r="K23" s="4" t="n"/>
      <c r="L23" s="4" t="n"/>
      <c r="M23" s="4" t="n"/>
      <c r="N23" s="4" t="n"/>
      <c r="O23" s="4" t="n"/>
      <c r="P23" s="3" t="n"/>
      <c r="Q23" s="10">
        <f>IF($A23="","",IFERROR(VLOOKUP(P23,'Impostazioni'!$A$2:$B$4,2,FALSE),""))</f>
        <v/>
      </c>
      <c r="R23" s="9">
        <f>IF(OR($A23="",I23="",Q23=""),"",I23*Q23)</f>
        <v/>
      </c>
      <c r="S23" s="9">
        <f>IF($A23="","",I23-SUM(J23:O23)-R23)</f>
        <v/>
      </c>
      <c r="T23" s="4" t="n"/>
      <c r="U23" s="10">
        <f>IF(OR($A23="",T23="",T23=0),"",IFERROR(I23/T23,0))</f>
        <v/>
      </c>
      <c r="V23" s="10">
        <f>IF(OR($A23="",T23="",T23=0),"",IFERROR(S23/T23,0))</f>
        <v/>
      </c>
      <c r="W23" s="11">
        <f>IF($A23="","",IF(H23=12,"Locato tutto l'anno",IF(H23=0,"Sfitto","Locazione parziale")))</f>
        <v/>
      </c>
      <c r="X23" s="3" t="n"/>
    </row>
    <row r="24">
      <c r="A24" s="2" t="n"/>
      <c r="B24" s="3" t="n"/>
      <c r="C24" s="3" t="n"/>
      <c r="D24" s="2" t="n"/>
      <c r="E24" s="3" t="n"/>
      <c r="F24" s="3" t="n"/>
      <c r="G24" s="4" t="n"/>
      <c r="H24" s="5" t="n"/>
      <c r="I24" s="6">
        <f>IF(OR($A24="",G24="",H24=""),"",G24*H24)</f>
        <v/>
      </c>
      <c r="J24" s="4" t="n"/>
      <c r="K24" s="4" t="n"/>
      <c r="L24" s="4" t="n"/>
      <c r="M24" s="4" t="n"/>
      <c r="N24" s="4" t="n"/>
      <c r="O24" s="4" t="n"/>
      <c r="P24" s="3" t="n"/>
      <c r="Q24" s="7">
        <f>IF($A24="","",IFERROR(VLOOKUP(P24,'Impostazioni'!$A$2:$B$4,2,FALSE),""))</f>
        <v/>
      </c>
      <c r="R24" s="6">
        <f>IF(OR($A24="",I24="",Q24=""),"",I24*Q24)</f>
        <v/>
      </c>
      <c r="S24" s="6">
        <f>IF($A24="","",I24-SUM(J24:O24)-R24)</f>
        <v/>
      </c>
      <c r="T24" s="4" t="n"/>
      <c r="U24" s="7">
        <f>IF(OR($A24="",T24="",T24=0),"",IFERROR(I24/T24,0))</f>
        <v/>
      </c>
      <c r="V24" s="7">
        <f>IF(OR($A24="",T24="",T24=0),"",IFERROR(S24/T24,0))</f>
        <v/>
      </c>
      <c r="W24" s="8">
        <f>IF($A24="","",IF(H24=12,"Locato tutto l'anno",IF(H24=0,"Sfitto","Locazione parziale")))</f>
        <v/>
      </c>
      <c r="X24" s="3" t="n"/>
    </row>
    <row r="25">
      <c r="A25" s="2" t="n"/>
      <c r="B25" s="3" t="n"/>
      <c r="C25" s="3" t="n"/>
      <c r="D25" s="2" t="n"/>
      <c r="E25" s="3" t="n"/>
      <c r="F25" s="3" t="n"/>
      <c r="G25" s="4" t="n"/>
      <c r="H25" s="5" t="n"/>
      <c r="I25" s="9">
        <f>IF(OR($A25="",G25="",H25=""),"",G25*H25)</f>
        <v/>
      </c>
      <c r="J25" s="4" t="n"/>
      <c r="K25" s="4" t="n"/>
      <c r="L25" s="4" t="n"/>
      <c r="M25" s="4" t="n"/>
      <c r="N25" s="4" t="n"/>
      <c r="O25" s="4" t="n"/>
      <c r="P25" s="3" t="n"/>
      <c r="Q25" s="10">
        <f>IF($A25="","",IFERROR(VLOOKUP(P25,'Impostazioni'!$A$2:$B$4,2,FALSE),""))</f>
        <v/>
      </c>
      <c r="R25" s="9">
        <f>IF(OR($A25="",I25="",Q25=""),"",I25*Q25)</f>
        <v/>
      </c>
      <c r="S25" s="9">
        <f>IF($A25="","",I25-SUM(J25:O25)-R25)</f>
        <v/>
      </c>
      <c r="T25" s="4" t="n"/>
      <c r="U25" s="10">
        <f>IF(OR($A25="",T25="",T25=0),"",IFERROR(I25/T25,0))</f>
        <v/>
      </c>
      <c r="V25" s="10">
        <f>IF(OR($A25="",T25="",T25=0),"",IFERROR(S25/T25,0))</f>
        <v/>
      </c>
      <c r="W25" s="11">
        <f>IF($A25="","",IF(H25=12,"Locato tutto l'anno",IF(H25=0,"Sfitto","Locazione parziale")))</f>
        <v/>
      </c>
      <c r="X25" s="3" t="n"/>
    </row>
    <row r="26">
      <c r="A26" s="2" t="n"/>
      <c r="B26" s="3" t="n"/>
      <c r="C26" s="3" t="n"/>
      <c r="D26" s="2" t="n"/>
      <c r="E26" s="3" t="n"/>
      <c r="F26" s="3" t="n"/>
      <c r="G26" s="4" t="n"/>
      <c r="H26" s="5" t="n"/>
      <c r="I26" s="6">
        <f>IF(OR($A26="",G26="",H26=""),"",G26*H26)</f>
        <v/>
      </c>
      <c r="J26" s="4" t="n"/>
      <c r="K26" s="4" t="n"/>
      <c r="L26" s="4" t="n"/>
      <c r="M26" s="4" t="n"/>
      <c r="N26" s="4" t="n"/>
      <c r="O26" s="4" t="n"/>
      <c r="P26" s="3" t="n"/>
      <c r="Q26" s="7">
        <f>IF($A26="","",IFERROR(VLOOKUP(P26,'Impostazioni'!$A$2:$B$4,2,FALSE),""))</f>
        <v/>
      </c>
      <c r="R26" s="6">
        <f>IF(OR($A26="",I26="",Q26=""),"",I26*Q26)</f>
        <v/>
      </c>
      <c r="S26" s="6">
        <f>IF($A26="","",I26-SUM(J26:O26)-R26)</f>
        <v/>
      </c>
      <c r="T26" s="4" t="n"/>
      <c r="U26" s="7">
        <f>IF(OR($A26="",T26="",T26=0),"",IFERROR(I26/T26,0))</f>
        <v/>
      </c>
      <c r="V26" s="7">
        <f>IF(OR($A26="",T26="",T26=0),"",IFERROR(S26/T26,0))</f>
        <v/>
      </c>
      <c r="W26" s="8">
        <f>IF($A26="","",IF(H26=12,"Locato tutto l'anno",IF(H26=0,"Sfitto","Locazione parziale")))</f>
        <v/>
      </c>
      <c r="X26" s="3" t="n"/>
    </row>
    <row r="27">
      <c r="A27" s="2" t="n"/>
      <c r="B27" s="3" t="n"/>
      <c r="C27" s="3" t="n"/>
      <c r="D27" s="2" t="n"/>
      <c r="E27" s="3" t="n"/>
      <c r="F27" s="3" t="n"/>
      <c r="G27" s="4" t="n"/>
      <c r="H27" s="5" t="n"/>
      <c r="I27" s="9">
        <f>IF(OR($A27="",G27="",H27=""),"",G27*H27)</f>
        <v/>
      </c>
      <c r="J27" s="4" t="n"/>
      <c r="K27" s="4" t="n"/>
      <c r="L27" s="4" t="n"/>
      <c r="M27" s="4" t="n"/>
      <c r="N27" s="4" t="n"/>
      <c r="O27" s="4" t="n"/>
      <c r="P27" s="3" t="n"/>
      <c r="Q27" s="10">
        <f>IF($A27="","",IFERROR(VLOOKUP(P27,'Impostazioni'!$A$2:$B$4,2,FALSE),""))</f>
        <v/>
      </c>
      <c r="R27" s="9">
        <f>IF(OR($A27="",I27="",Q27=""),"",I27*Q27)</f>
        <v/>
      </c>
      <c r="S27" s="9">
        <f>IF($A27="","",I27-SUM(J27:O27)-R27)</f>
        <v/>
      </c>
      <c r="T27" s="4" t="n"/>
      <c r="U27" s="10">
        <f>IF(OR($A27="",T27="",T27=0),"",IFERROR(I27/T27,0))</f>
        <v/>
      </c>
      <c r="V27" s="10">
        <f>IF(OR($A27="",T27="",T27=0),"",IFERROR(S27/T27,0))</f>
        <v/>
      </c>
      <c r="W27" s="11">
        <f>IF($A27="","",IF(H27=12,"Locato tutto l'anno",IF(H27=0,"Sfitto","Locazione parziale")))</f>
        <v/>
      </c>
      <c r="X27" s="3" t="n"/>
    </row>
    <row r="28">
      <c r="A28" s="2" t="n"/>
      <c r="B28" s="3" t="n"/>
      <c r="C28" s="3" t="n"/>
      <c r="D28" s="2" t="n"/>
      <c r="E28" s="3" t="n"/>
      <c r="F28" s="3" t="n"/>
      <c r="G28" s="4" t="n"/>
      <c r="H28" s="5" t="n"/>
      <c r="I28" s="6">
        <f>IF(OR($A28="",G28="",H28=""),"",G28*H28)</f>
        <v/>
      </c>
      <c r="J28" s="4" t="n"/>
      <c r="K28" s="4" t="n"/>
      <c r="L28" s="4" t="n"/>
      <c r="M28" s="4" t="n"/>
      <c r="N28" s="4" t="n"/>
      <c r="O28" s="4" t="n"/>
      <c r="P28" s="3" t="n"/>
      <c r="Q28" s="7">
        <f>IF($A28="","",IFERROR(VLOOKUP(P28,'Impostazioni'!$A$2:$B$4,2,FALSE),""))</f>
        <v/>
      </c>
      <c r="R28" s="6">
        <f>IF(OR($A28="",I28="",Q28=""),"",I28*Q28)</f>
        <v/>
      </c>
      <c r="S28" s="6">
        <f>IF($A28="","",I28-SUM(J28:O28)-R28)</f>
        <v/>
      </c>
      <c r="T28" s="4" t="n"/>
      <c r="U28" s="7">
        <f>IF(OR($A28="",T28="",T28=0),"",IFERROR(I28/T28,0))</f>
        <v/>
      </c>
      <c r="V28" s="7">
        <f>IF(OR($A28="",T28="",T28=0),"",IFERROR(S28/T28,0))</f>
        <v/>
      </c>
      <c r="W28" s="8">
        <f>IF($A28="","",IF(H28=12,"Locato tutto l'anno",IF(H28=0,"Sfitto","Locazione parziale")))</f>
        <v/>
      </c>
      <c r="X28" s="3" t="n"/>
    </row>
    <row r="29">
      <c r="A29" s="2" t="n"/>
      <c r="B29" s="3" t="n"/>
      <c r="C29" s="3" t="n"/>
      <c r="D29" s="2" t="n"/>
      <c r="E29" s="3" t="n"/>
      <c r="F29" s="3" t="n"/>
      <c r="G29" s="4" t="n"/>
      <c r="H29" s="5" t="n"/>
      <c r="I29" s="9">
        <f>IF(OR($A29="",G29="",H29=""),"",G29*H29)</f>
        <v/>
      </c>
      <c r="J29" s="4" t="n"/>
      <c r="K29" s="4" t="n"/>
      <c r="L29" s="4" t="n"/>
      <c r="M29" s="4" t="n"/>
      <c r="N29" s="4" t="n"/>
      <c r="O29" s="4" t="n"/>
      <c r="P29" s="3" t="n"/>
      <c r="Q29" s="10">
        <f>IF($A29="","",IFERROR(VLOOKUP(P29,'Impostazioni'!$A$2:$B$4,2,FALSE),""))</f>
        <v/>
      </c>
      <c r="R29" s="9">
        <f>IF(OR($A29="",I29="",Q29=""),"",I29*Q29)</f>
        <v/>
      </c>
      <c r="S29" s="9">
        <f>IF($A29="","",I29-SUM(J29:O29)-R29)</f>
        <v/>
      </c>
      <c r="T29" s="4" t="n"/>
      <c r="U29" s="10">
        <f>IF(OR($A29="",T29="",T29=0),"",IFERROR(I29/T29,0))</f>
        <v/>
      </c>
      <c r="V29" s="10">
        <f>IF(OR($A29="",T29="",T29=0),"",IFERROR(S29/T29,0))</f>
        <v/>
      </c>
      <c r="W29" s="11">
        <f>IF($A29="","",IF(H29=12,"Locato tutto l'anno",IF(H29=0,"Sfitto","Locazione parziale")))</f>
        <v/>
      </c>
      <c r="X29" s="3" t="n"/>
    </row>
    <row r="30">
      <c r="A30" s="2" t="n"/>
      <c r="B30" s="3" t="n"/>
      <c r="C30" s="3" t="n"/>
      <c r="D30" s="2" t="n"/>
      <c r="E30" s="3" t="n"/>
      <c r="F30" s="3" t="n"/>
      <c r="G30" s="4" t="n"/>
      <c r="H30" s="5" t="n"/>
      <c r="I30" s="6">
        <f>IF(OR($A30="",G30="",H30=""),"",G30*H30)</f>
        <v/>
      </c>
      <c r="J30" s="4" t="n"/>
      <c r="K30" s="4" t="n"/>
      <c r="L30" s="4" t="n"/>
      <c r="M30" s="4" t="n"/>
      <c r="N30" s="4" t="n"/>
      <c r="O30" s="4" t="n"/>
      <c r="P30" s="3" t="n"/>
      <c r="Q30" s="7">
        <f>IF($A30="","",IFERROR(VLOOKUP(P30,'Impostazioni'!$A$2:$B$4,2,FALSE),""))</f>
        <v/>
      </c>
      <c r="R30" s="6">
        <f>IF(OR($A30="",I30="",Q30=""),"",I30*Q30)</f>
        <v/>
      </c>
      <c r="S30" s="6">
        <f>IF($A30="","",I30-SUM(J30:O30)-R30)</f>
        <v/>
      </c>
      <c r="T30" s="4" t="n"/>
      <c r="U30" s="7">
        <f>IF(OR($A30="",T30="",T30=0),"",IFERROR(I30/T30,0))</f>
        <v/>
      </c>
      <c r="V30" s="7">
        <f>IF(OR($A30="",T30="",T30=0),"",IFERROR(S30/T30,0))</f>
        <v/>
      </c>
      <c r="W30" s="8">
        <f>IF($A30="","",IF(H30=12,"Locato tutto l'anno",IF(H30=0,"Sfitto","Locazione parziale")))</f>
        <v/>
      </c>
      <c r="X30" s="3" t="n"/>
    </row>
    <row r="31">
      <c r="A31" s="2" t="n"/>
      <c r="B31" s="3" t="n"/>
      <c r="C31" s="3" t="n"/>
      <c r="D31" s="2" t="n"/>
      <c r="E31" s="3" t="n"/>
      <c r="F31" s="3" t="n"/>
      <c r="G31" s="4" t="n"/>
      <c r="H31" s="5" t="n"/>
      <c r="I31" s="9">
        <f>IF(OR($A31="",G31="",H31=""),"",G31*H31)</f>
        <v/>
      </c>
      <c r="J31" s="4" t="n"/>
      <c r="K31" s="4" t="n"/>
      <c r="L31" s="4" t="n"/>
      <c r="M31" s="4" t="n"/>
      <c r="N31" s="4" t="n"/>
      <c r="O31" s="4" t="n"/>
      <c r="P31" s="3" t="n"/>
      <c r="Q31" s="10">
        <f>IF($A31="","",IFERROR(VLOOKUP(P31,'Impostazioni'!$A$2:$B$4,2,FALSE),""))</f>
        <v/>
      </c>
      <c r="R31" s="9">
        <f>IF(OR($A31="",I31="",Q31=""),"",I31*Q31)</f>
        <v/>
      </c>
      <c r="S31" s="9">
        <f>IF($A31="","",I31-SUM(J31:O31)-R31)</f>
        <v/>
      </c>
      <c r="T31" s="4" t="n"/>
      <c r="U31" s="10">
        <f>IF(OR($A31="",T31="",T31=0),"",IFERROR(I31/T31,0))</f>
        <v/>
      </c>
      <c r="V31" s="10">
        <f>IF(OR($A31="",T31="",T31=0),"",IFERROR(S31/T31,0))</f>
        <v/>
      </c>
      <c r="W31" s="11">
        <f>IF($A31="","",IF(H31=12,"Locato tutto l'anno",IF(H31=0,"Sfitto","Locazione parziale")))</f>
        <v/>
      </c>
      <c r="X31" s="3" t="n"/>
    </row>
    <row r="32">
      <c r="A32" s="2" t="n"/>
      <c r="B32" s="3" t="n"/>
      <c r="C32" s="3" t="n"/>
      <c r="D32" s="2" t="n"/>
      <c r="E32" s="3" t="n"/>
      <c r="F32" s="3" t="n"/>
      <c r="G32" s="4" t="n"/>
      <c r="H32" s="5" t="n"/>
      <c r="I32" s="6">
        <f>IF(OR($A32="",G32="",H32=""),"",G32*H32)</f>
        <v/>
      </c>
      <c r="J32" s="4" t="n"/>
      <c r="K32" s="4" t="n"/>
      <c r="L32" s="4" t="n"/>
      <c r="M32" s="4" t="n"/>
      <c r="N32" s="4" t="n"/>
      <c r="O32" s="4" t="n"/>
      <c r="P32" s="3" t="n"/>
      <c r="Q32" s="7">
        <f>IF($A32="","",IFERROR(VLOOKUP(P32,'Impostazioni'!$A$2:$B$4,2,FALSE),""))</f>
        <v/>
      </c>
      <c r="R32" s="6">
        <f>IF(OR($A32="",I32="",Q32=""),"",I32*Q32)</f>
        <v/>
      </c>
      <c r="S32" s="6">
        <f>IF($A32="","",I32-SUM(J32:O32)-R32)</f>
        <v/>
      </c>
      <c r="T32" s="4" t="n"/>
      <c r="U32" s="7">
        <f>IF(OR($A32="",T32="",T32=0),"",IFERROR(I32/T32,0))</f>
        <v/>
      </c>
      <c r="V32" s="7">
        <f>IF(OR($A32="",T32="",T32=0),"",IFERROR(S32/T32,0))</f>
        <v/>
      </c>
      <c r="W32" s="8">
        <f>IF($A32="","",IF(H32=12,"Locato tutto l'anno",IF(H32=0,"Sfitto","Locazione parziale")))</f>
        <v/>
      </c>
      <c r="X32" s="3" t="n"/>
    </row>
    <row r="33">
      <c r="A33" s="2" t="n"/>
      <c r="B33" s="3" t="n"/>
      <c r="C33" s="3" t="n"/>
      <c r="D33" s="2" t="n"/>
      <c r="E33" s="3" t="n"/>
      <c r="F33" s="3" t="n"/>
      <c r="G33" s="4" t="n"/>
      <c r="H33" s="5" t="n"/>
      <c r="I33" s="9">
        <f>IF(OR($A33="",G33="",H33=""),"",G33*H33)</f>
        <v/>
      </c>
      <c r="J33" s="4" t="n"/>
      <c r="K33" s="4" t="n"/>
      <c r="L33" s="4" t="n"/>
      <c r="M33" s="4" t="n"/>
      <c r="N33" s="4" t="n"/>
      <c r="O33" s="4" t="n"/>
      <c r="P33" s="3" t="n"/>
      <c r="Q33" s="10">
        <f>IF($A33="","",IFERROR(VLOOKUP(P33,'Impostazioni'!$A$2:$B$4,2,FALSE),""))</f>
        <v/>
      </c>
      <c r="R33" s="9">
        <f>IF(OR($A33="",I33="",Q33=""),"",I33*Q33)</f>
        <v/>
      </c>
      <c r="S33" s="9">
        <f>IF($A33="","",I33-SUM(J33:O33)-R33)</f>
        <v/>
      </c>
      <c r="T33" s="4" t="n"/>
      <c r="U33" s="10">
        <f>IF(OR($A33="",T33="",T33=0),"",IFERROR(I33/T33,0))</f>
        <v/>
      </c>
      <c r="V33" s="10">
        <f>IF(OR($A33="",T33="",T33=0),"",IFERROR(S33/T33,0))</f>
        <v/>
      </c>
      <c r="W33" s="11">
        <f>IF($A33="","",IF(H33=12,"Locato tutto l'anno",IF(H33=0,"Sfitto","Locazione parziale")))</f>
        <v/>
      </c>
      <c r="X33" s="3" t="n"/>
    </row>
    <row r="34">
      <c r="A34" s="2" t="n"/>
      <c r="B34" s="3" t="n"/>
      <c r="C34" s="3" t="n"/>
      <c r="D34" s="2" t="n"/>
      <c r="E34" s="3" t="n"/>
      <c r="F34" s="3" t="n"/>
      <c r="G34" s="4" t="n"/>
      <c r="H34" s="5" t="n"/>
      <c r="I34" s="6">
        <f>IF(OR($A34="",G34="",H34=""),"",G34*H34)</f>
        <v/>
      </c>
      <c r="J34" s="4" t="n"/>
      <c r="K34" s="4" t="n"/>
      <c r="L34" s="4" t="n"/>
      <c r="M34" s="4" t="n"/>
      <c r="N34" s="4" t="n"/>
      <c r="O34" s="4" t="n"/>
      <c r="P34" s="3" t="n"/>
      <c r="Q34" s="7">
        <f>IF($A34="","",IFERROR(VLOOKUP(P34,'Impostazioni'!$A$2:$B$4,2,FALSE),""))</f>
        <v/>
      </c>
      <c r="R34" s="6">
        <f>IF(OR($A34="",I34="",Q34=""),"",I34*Q34)</f>
        <v/>
      </c>
      <c r="S34" s="6">
        <f>IF($A34="","",I34-SUM(J34:O34)-R34)</f>
        <v/>
      </c>
      <c r="T34" s="4" t="n"/>
      <c r="U34" s="7">
        <f>IF(OR($A34="",T34="",T34=0),"",IFERROR(I34/T34,0))</f>
        <v/>
      </c>
      <c r="V34" s="7">
        <f>IF(OR($A34="",T34="",T34=0),"",IFERROR(S34/T34,0))</f>
        <v/>
      </c>
      <c r="W34" s="8">
        <f>IF($A34="","",IF(H34=12,"Locato tutto l'anno",IF(H34=0,"Sfitto","Locazione parziale")))</f>
        <v/>
      </c>
      <c r="X34" s="3" t="n"/>
    </row>
    <row r="35">
      <c r="A35" s="2" t="n"/>
      <c r="B35" s="3" t="n"/>
      <c r="C35" s="3" t="n"/>
      <c r="D35" s="2" t="n"/>
      <c r="E35" s="3" t="n"/>
      <c r="F35" s="3" t="n"/>
      <c r="G35" s="4" t="n"/>
      <c r="H35" s="5" t="n"/>
      <c r="I35" s="9">
        <f>IF(OR($A35="",G35="",H35=""),"",G35*H35)</f>
        <v/>
      </c>
      <c r="J35" s="4" t="n"/>
      <c r="K35" s="4" t="n"/>
      <c r="L35" s="4" t="n"/>
      <c r="M35" s="4" t="n"/>
      <c r="N35" s="4" t="n"/>
      <c r="O35" s="4" t="n"/>
      <c r="P35" s="3" t="n"/>
      <c r="Q35" s="10">
        <f>IF($A35="","",IFERROR(VLOOKUP(P35,'Impostazioni'!$A$2:$B$4,2,FALSE),""))</f>
        <v/>
      </c>
      <c r="R35" s="9">
        <f>IF(OR($A35="",I35="",Q35=""),"",I35*Q35)</f>
        <v/>
      </c>
      <c r="S35" s="9">
        <f>IF($A35="","",I35-SUM(J35:O35)-R35)</f>
        <v/>
      </c>
      <c r="T35" s="4" t="n"/>
      <c r="U35" s="10">
        <f>IF(OR($A35="",T35="",T35=0),"",IFERROR(I35/T35,0))</f>
        <v/>
      </c>
      <c r="V35" s="10">
        <f>IF(OR($A35="",T35="",T35=0),"",IFERROR(S35/T35,0))</f>
        <v/>
      </c>
      <c r="W35" s="11">
        <f>IF($A35="","",IF(H35=12,"Locato tutto l'anno",IF(H35=0,"Sfitto","Locazione parziale")))</f>
        <v/>
      </c>
      <c r="X35" s="3" t="n"/>
    </row>
    <row r="36">
      <c r="A36" s="2" t="n"/>
      <c r="B36" s="3" t="n"/>
      <c r="C36" s="3" t="n"/>
      <c r="D36" s="2" t="n"/>
      <c r="E36" s="3" t="n"/>
      <c r="F36" s="3" t="n"/>
      <c r="G36" s="4" t="n"/>
      <c r="H36" s="5" t="n"/>
      <c r="I36" s="6">
        <f>IF(OR($A36="",G36="",H36=""),"",G36*H36)</f>
        <v/>
      </c>
      <c r="J36" s="4" t="n"/>
      <c r="K36" s="4" t="n"/>
      <c r="L36" s="4" t="n"/>
      <c r="M36" s="4" t="n"/>
      <c r="N36" s="4" t="n"/>
      <c r="O36" s="4" t="n"/>
      <c r="P36" s="3" t="n"/>
      <c r="Q36" s="7">
        <f>IF($A36="","",IFERROR(VLOOKUP(P36,'Impostazioni'!$A$2:$B$4,2,FALSE),""))</f>
        <v/>
      </c>
      <c r="R36" s="6">
        <f>IF(OR($A36="",I36="",Q36=""),"",I36*Q36)</f>
        <v/>
      </c>
      <c r="S36" s="6">
        <f>IF($A36="","",I36-SUM(J36:O36)-R36)</f>
        <v/>
      </c>
      <c r="T36" s="4" t="n"/>
      <c r="U36" s="7">
        <f>IF(OR($A36="",T36="",T36=0),"",IFERROR(I36/T36,0))</f>
        <v/>
      </c>
      <c r="V36" s="7">
        <f>IF(OR($A36="",T36="",T36=0),"",IFERROR(S36/T36,0))</f>
        <v/>
      </c>
      <c r="W36" s="8">
        <f>IF($A36="","",IF(H36=12,"Locato tutto l'anno",IF(H36=0,"Sfitto","Locazione parziale")))</f>
        <v/>
      </c>
      <c r="X36" s="3" t="n"/>
    </row>
    <row r="37">
      <c r="A37" s="2" t="n"/>
      <c r="B37" s="3" t="n"/>
      <c r="C37" s="3" t="n"/>
      <c r="D37" s="2" t="n"/>
      <c r="E37" s="3" t="n"/>
      <c r="F37" s="3" t="n"/>
      <c r="G37" s="4" t="n"/>
      <c r="H37" s="5" t="n"/>
      <c r="I37" s="9">
        <f>IF(OR($A37="",G37="",H37=""),"",G37*H37)</f>
        <v/>
      </c>
      <c r="J37" s="4" t="n"/>
      <c r="K37" s="4" t="n"/>
      <c r="L37" s="4" t="n"/>
      <c r="M37" s="4" t="n"/>
      <c r="N37" s="4" t="n"/>
      <c r="O37" s="4" t="n"/>
      <c r="P37" s="3" t="n"/>
      <c r="Q37" s="10">
        <f>IF($A37="","",IFERROR(VLOOKUP(P37,'Impostazioni'!$A$2:$B$4,2,FALSE),""))</f>
        <v/>
      </c>
      <c r="R37" s="9">
        <f>IF(OR($A37="",I37="",Q37=""),"",I37*Q37)</f>
        <v/>
      </c>
      <c r="S37" s="9">
        <f>IF($A37="","",I37-SUM(J37:O37)-R37)</f>
        <v/>
      </c>
      <c r="T37" s="4" t="n"/>
      <c r="U37" s="10">
        <f>IF(OR($A37="",T37="",T37=0),"",IFERROR(I37/T37,0))</f>
        <v/>
      </c>
      <c r="V37" s="10">
        <f>IF(OR($A37="",T37="",T37=0),"",IFERROR(S37/T37,0))</f>
        <v/>
      </c>
      <c r="W37" s="11">
        <f>IF($A37="","",IF(H37=12,"Locato tutto l'anno",IF(H37=0,"Sfitto","Locazione parziale")))</f>
        <v/>
      </c>
      <c r="X37" s="3" t="n"/>
    </row>
    <row r="38">
      <c r="A38" s="2" t="n"/>
      <c r="B38" s="3" t="n"/>
      <c r="C38" s="3" t="n"/>
      <c r="D38" s="2" t="n"/>
      <c r="E38" s="3" t="n"/>
      <c r="F38" s="3" t="n"/>
      <c r="G38" s="4" t="n"/>
      <c r="H38" s="5" t="n"/>
      <c r="I38" s="6">
        <f>IF(OR($A38="",G38="",H38=""),"",G38*H38)</f>
        <v/>
      </c>
      <c r="J38" s="4" t="n"/>
      <c r="K38" s="4" t="n"/>
      <c r="L38" s="4" t="n"/>
      <c r="M38" s="4" t="n"/>
      <c r="N38" s="4" t="n"/>
      <c r="O38" s="4" t="n"/>
      <c r="P38" s="3" t="n"/>
      <c r="Q38" s="7">
        <f>IF($A38="","",IFERROR(VLOOKUP(P38,'Impostazioni'!$A$2:$B$4,2,FALSE),""))</f>
        <v/>
      </c>
      <c r="R38" s="6">
        <f>IF(OR($A38="",I38="",Q38=""),"",I38*Q38)</f>
        <v/>
      </c>
      <c r="S38" s="6">
        <f>IF($A38="","",I38-SUM(J38:O38)-R38)</f>
        <v/>
      </c>
      <c r="T38" s="4" t="n"/>
      <c r="U38" s="7">
        <f>IF(OR($A38="",T38="",T38=0),"",IFERROR(I38/T38,0))</f>
        <v/>
      </c>
      <c r="V38" s="7">
        <f>IF(OR($A38="",T38="",T38=0),"",IFERROR(S38/T38,0))</f>
        <v/>
      </c>
      <c r="W38" s="8">
        <f>IF($A38="","",IF(H38=12,"Locato tutto l'anno",IF(H38=0,"Sfitto","Locazione parziale")))</f>
        <v/>
      </c>
      <c r="X38" s="3" t="n"/>
    </row>
    <row r="39">
      <c r="A39" s="2" t="n"/>
      <c r="B39" s="3" t="n"/>
      <c r="C39" s="3" t="n"/>
      <c r="D39" s="2" t="n"/>
      <c r="E39" s="3" t="n"/>
      <c r="F39" s="3" t="n"/>
      <c r="G39" s="4" t="n"/>
      <c r="H39" s="5" t="n"/>
      <c r="I39" s="9">
        <f>IF(OR($A39="",G39="",H39=""),"",G39*H39)</f>
        <v/>
      </c>
      <c r="J39" s="4" t="n"/>
      <c r="K39" s="4" t="n"/>
      <c r="L39" s="4" t="n"/>
      <c r="M39" s="4" t="n"/>
      <c r="N39" s="4" t="n"/>
      <c r="O39" s="4" t="n"/>
      <c r="P39" s="3" t="n"/>
      <c r="Q39" s="10">
        <f>IF($A39="","",IFERROR(VLOOKUP(P39,'Impostazioni'!$A$2:$B$4,2,FALSE),""))</f>
        <v/>
      </c>
      <c r="R39" s="9">
        <f>IF(OR($A39="",I39="",Q39=""),"",I39*Q39)</f>
        <v/>
      </c>
      <c r="S39" s="9">
        <f>IF($A39="","",I39-SUM(J39:O39)-R39)</f>
        <v/>
      </c>
      <c r="T39" s="4" t="n"/>
      <c r="U39" s="10">
        <f>IF(OR($A39="",T39="",T39=0),"",IFERROR(I39/T39,0))</f>
        <v/>
      </c>
      <c r="V39" s="10">
        <f>IF(OR($A39="",T39="",T39=0),"",IFERROR(S39/T39,0))</f>
        <v/>
      </c>
      <c r="W39" s="11">
        <f>IF($A39="","",IF(H39=12,"Locato tutto l'anno",IF(H39=0,"Sfitto","Locazione parziale")))</f>
        <v/>
      </c>
      <c r="X39" s="3" t="n"/>
    </row>
    <row r="40">
      <c r="A40" s="2" t="n"/>
      <c r="B40" s="3" t="n"/>
      <c r="C40" s="3" t="n"/>
      <c r="D40" s="2" t="n"/>
      <c r="E40" s="3" t="n"/>
      <c r="F40" s="3" t="n"/>
      <c r="G40" s="4" t="n"/>
      <c r="H40" s="5" t="n"/>
      <c r="I40" s="6">
        <f>IF(OR($A40="",G40="",H40=""),"",G40*H40)</f>
        <v/>
      </c>
      <c r="J40" s="4" t="n"/>
      <c r="K40" s="4" t="n"/>
      <c r="L40" s="4" t="n"/>
      <c r="M40" s="4" t="n"/>
      <c r="N40" s="4" t="n"/>
      <c r="O40" s="4" t="n"/>
      <c r="P40" s="3" t="n"/>
      <c r="Q40" s="7">
        <f>IF($A40="","",IFERROR(VLOOKUP(P40,'Impostazioni'!$A$2:$B$4,2,FALSE),""))</f>
        <v/>
      </c>
      <c r="R40" s="6">
        <f>IF(OR($A40="",I40="",Q40=""),"",I40*Q40)</f>
        <v/>
      </c>
      <c r="S40" s="6">
        <f>IF($A40="","",I40-SUM(J40:O40)-R40)</f>
        <v/>
      </c>
      <c r="T40" s="4" t="n"/>
      <c r="U40" s="7">
        <f>IF(OR($A40="",T40="",T40=0),"",IFERROR(I40/T40,0))</f>
        <v/>
      </c>
      <c r="V40" s="7">
        <f>IF(OR($A40="",T40="",T40=0),"",IFERROR(S40/T40,0))</f>
        <v/>
      </c>
      <c r="W40" s="8">
        <f>IF($A40="","",IF(H40=12,"Locato tutto l'anno",IF(H40=0,"Sfitto","Locazione parziale")))</f>
        <v/>
      </c>
      <c r="X40" s="3" t="n"/>
    </row>
    <row r="41">
      <c r="A41" s="2" t="n"/>
      <c r="B41" s="3" t="n"/>
      <c r="C41" s="3" t="n"/>
      <c r="D41" s="2" t="n"/>
      <c r="E41" s="3" t="n"/>
      <c r="F41" s="3" t="n"/>
      <c r="G41" s="4" t="n"/>
      <c r="H41" s="5" t="n"/>
      <c r="I41" s="9">
        <f>IF(OR($A41="",G41="",H41=""),"",G41*H41)</f>
        <v/>
      </c>
      <c r="J41" s="4" t="n"/>
      <c r="K41" s="4" t="n"/>
      <c r="L41" s="4" t="n"/>
      <c r="M41" s="4" t="n"/>
      <c r="N41" s="4" t="n"/>
      <c r="O41" s="4" t="n"/>
      <c r="P41" s="3" t="n"/>
      <c r="Q41" s="10">
        <f>IF($A41="","",IFERROR(VLOOKUP(P41,'Impostazioni'!$A$2:$B$4,2,FALSE),""))</f>
        <v/>
      </c>
      <c r="R41" s="9">
        <f>IF(OR($A41="",I41="",Q41=""),"",I41*Q41)</f>
        <v/>
      </c>
      <c r="S41" s="9">
        <f>IF($A41="","",I41-SUM(J41:O41)-R41)</f>
        <v/>
      </c>
      <c r="T41" s="4" t="n"/>
      <c r="U41" s="10">
        <f>IF(OR($A41="",T41="",T41=0),"",IFERROR(I41/T41,0))</f>
        <v/>
      </c>
      <c r="V41" s="10">
        <f>IF(OR($A41="",T41="",T41=0),"",IFERROR(S41/T41,0))</f>
        <v/>
      </c>
      <c r="W41" s="11">
        <f>IF($A41="","",IF(H41=12,"Locato tutto l'anno",IF(H41=0,"Sfitto","Locazione parziale")))</f>
        <v/>
      </c>
      <c r="X41" s="3" t="n"/>
    </row>
    <row r="42">
      <c r="A42" s="2" t="n"/>
      <c r="B42" s="3" t="n"/>
      <c r="C42" s="3" t="n"/>
      <c r="D42" s="2" t="n"/>
      <c r="E42" s="3" t="n"/>
      <c r="F42" s="3" t="n"/>
      <c r="G42" s="4" t="n"/>
      <c r="H42" s="5" t="n"/>
      <c r="I42" s="6">
        <f>IF(OR($A42="",G42="",H42=""),"",G42*H42)</f>
        <v/>
      </c>
      <c r="J42" s="4" t="n"/>
      <c r="K42" s="4" t="n"/>
      <c r="L42" s="4" t="n"/>
      <c r="M42" s="4" t="n"/>
      <c r="N42" s="4" t="n"/>
      <c r="O42" s="4" t="n"/>
      <c r="P42" s="3" t="n"/>
      <c r="Q42" s="7">
        <f>IF($A42="","",IFERROR(VLOOKUP(P42,'Impostazioni'!$A$2:$B$4,2,FALSE),""))</f>
        <v/>
      </c>
      <c r="R42" s="6">
        <f>IF(OR($A42="",I42="",Q42=""),"",I42*Q42)</f>
        <v/>
      </c>
      <c r="S42" s="6">
        <f>IF($A42="","",I42-SUM(J42:O42)-R42)</f>
        <v/>
      </c>
      <c r="T42" s="4" t="n"/>
      <c r="U42" s="7">
        <f>IF(OR($A42="",T42="",T42=0),"",IFERROR(I42/T42,0))</f>
        <v/>
      </c>
      <c r="V42" s="7">
        <f>IF(OR($A42="",T42="",T42=0),"",IFERROR(S42/T42,0))</f>
        <v/>
      </c>
      <c r="W42" s="8">
        <f>IF($A42="","",IF(H42=12,"Locato tutto l'anno",IF(H42=0,"Sfitto","Locazione parziale")))</f>
        <v/>
      </c>
      <c r="X42" s="3" t="n"/>
    </row>
    <row r="43">
      <c r="A43" s="2" t="n"/>
      <c r="B43" s="3" t="n"/>
      <c r="C43" s="3" t="n"/>
      <c r="D43" s="2" t="n"/>
      <c r="E43" s="3" t="n"/>
      <c r="F43" s="3" t="n"/>
      <c r="G43" s="4" t="n"/>
      <c r="H43" s="5" t="n"/>
      <c r="I43" s="9">
        <f>IF(OR($A43="",G43="",H43=""),"",G43*H43)</f>
        <v/>
      </c>
      <c r="J43" s="4" t="n"/>
      <c r="K43" s="4" t="n"/>
      <c r="L43" s="4" t="n"/>
      <c r="M43" s="4" t="n"/>
      <c r="N43" s="4" t="n"/>
      <c r="O43" s="4" t="n"/>
      <c r="P43" s="3" t="n"/>
      <c r="Q43" s="10">
        <f>IF($A43="","",IFERROR(VLOOKUP(P43,'Impostazioni'!$A$2:$B$4,2,FALSE),""))</f>
        <v/>
      </c>
      <c r="R43" s="9">
        <f>IF(OR($A43="",I43="",Q43=""),"",I43*Q43)</f>
        <v/>
      </c>
      <c r="S43" s="9">
        <f>IF($A43="","",I43-SUM(J43:O43)-R43)</f>
        <v/>
      </c>
      <c r="T43" s="4" t="n"/>
      <c r="U43" s="10">
        <f>IF(OR($A43="",T43="",T43=0),"",IFERROR(I43/T43,0))</f>
        <v/>
      </c>
      <c r="V43" s="10">
        <f>IF(OR($A43="",T43="",T43=0),"",IFERROR(S43/T43,0))</f>
        <v/>
      </c>
      <c r="W43" s="11">
        <f>IF($A43="","",IF(H43=12,"Locato tutto l'anno",IF(H43=0,"Sfitto","Locazione parziale")))</f>
        <v/>
      </c>
      <c r="X43" s="3" t="n"/>
    </row>
    <row r="44">
      <c r="A44" s="2" t="n"/>
      <c r="B44" s="3" t="n"/>
      <c r="C44" s="3" t="n"/>
      <c r="D44" s="2" t="n"/>
      <c r="E44" s="3" t="n"/>
      <c r="F44" s="3" t="n"/>
      <c r="G44" s="4" t="n"/>
      <c r="H44" s="5" t="n"/>
      <c r="I44" s="6">
        <f>IF(OR($A44="",G44="",H44=""),"",G44*H44)</f>
        <v/>
      </c>
      <c r="J44" s="4" t="n"/>
      <c r="K44" s="4" t="n"/>
      <c r="L44" s="4" t="n"/>
      <c r="M44" s="4" t="n"/>
      <c r="N44" s="4" t="n"/>
      <c r="O44" s="4" t="n"/>
      <c r="P44" s="3" t="n"/>
      <c r="Q44" s="7">
        <f>IF($A44="","",IFERROR(VLOOKUP(P44,'Impostazioni'!$A$2:$B$4,2,FALSE),""))</f>
        <v/>
      </c>
      <c r="R44" s="6">
        <f>IF(OR($A44="",I44="",Q44=""),"",I44*Q44)</f>
        <v/>
      </c>
      <c r="S44" s="6">
        <f>IF($A44="","",I44-SUM(J44:O44)-R44)</f>
        <v/>
      </c>
      <c r="T44" s="4" t="n"/>
      <c r="U44" s="7">
        <f>IF(OR($A44="",T44="",T44=0),"",IFERROR(I44/T44,0))</f>
        <v/>
      </c>
      <c r="V44" s="7">
        <f>IF(OR($A44="",T44="",T44=0),"",IFERROR(S44/T44,0))</f>
        <v/>
      </c>
      <c r="W44" s="8">
        <f>IF($A44="","",IF(H44=12,"Locato tutto l'anno",IF(H44=0,"Sfitto","Locazione parziale")))</f>
        <v/>
      </c>
      <c r="X44" s="3" t="n"/>
    </row>
    <row r="45">
      <c r="A45" s="2" t="n"/>
      <c r="B45" s="3" t="n"/>
      <c r="C45" s="3" t="n"/>
      <c r="D45" s="2" t="n"/>
      <c r="E45" s="3" t="n"/>
      <c r="F45" s="3" t="n"/>
      <c r="G45" s="4" t="n"/>
      <c r="H45" s="5" t="n"/>
      <c r="I45" s="9">
        <f>IF(OR($A45="",G45="",H45=""),"",G45*H45)</f>
        <v/>
      </c>
      <c r="J45" s="4" t="n"/>
      <c r="K45" s="4" t="n"/>
      <c r="L45" s="4" t="n"/>
      <c r="M45" s="4" t="n"/>
      <c r="N45" s="4" t="n"/>
      <c r="O45" s="4" t="n"/>
      <c r="P45" s="3" t="n"/>
      <c r="Q45" s="10">
        <f>IF($A45="","",IFERROR(VLOOKUP(P45,'Impostazioni'!$A$2:$B$4,2,FALSE),""))</f>
        <v/>
      </c>
      <c r="R45" s="9">
        <f>IF(OR($A45="",I45="",Q45=""),"",I45*Q45)</f>
        <v/>
      </c>
      <c r="S45" s="9">
        <f>IF($A45="","",I45-SUM(J45:O45)-R45)</f>
        <v/>
      </c>
      <c r="T45" s="4" t="n"/>
      <c r="U45" s="10">
        <f>IF(OR($A45="",T45="",T45=0),"",IFERROR(I45/T45,0))</f>
        <v/>
      </c>
      <c r="V45" s="10">
        <f>IF(OR($A45="",T45="",T45=0),"",IFERROR(S45/T45,0))</f>
        <v/>
      </c>
      <c r="W45" s="11">
        <f>IF($A45="","",IF(H45=12,"Locato tutto l'anno",IF(H45=0,"Sfitto","Locazione parziale")))</f>
        <v/>
      </c>
      <c r="X45" s="3" t="n"/>
    </row>
    <row r="46">
      <c r="A46" s="2" t="n"/>
      <c r="B46" s="3" t="n"/>
      <c r="C46" s="3" t="n"/>
      <c r="D46" s="2" t="n"/>
      <c r="E46" s="3" t="n"/>
      <c r="F46" s="3" t="n"/>
      <c r="G46" s="4" t="n"/>
      <c r="H46" s="5" t="n"/>
      <c r="I46" s="6">
        <f>IF(OR($A46="",G46="",H46=""),"",G46*H46)</f>
        <v/>
      </c>
      <c r="J46" s="4" t="n"/>
      <c r="K46" s="4" t="n"/>
      <c r="L46" s="4" t="n"/>
      <c r="M46" s="4" t="n"/>
      <c r="N46" s="4" t="n"/>
      <c r="O46" s="4" t="n"/>
      <c r="P46" s="3" t="n"/>
      <c r="Q46" s="7">
        <f>IF($A46="","",IFERROR(VLOOKUP(P46,'Impostazioni'!$A$2:$B$4,2,FALSE),""))</f>
        <v/>
      </c>
      <c r="R46" s="6">
        <f>IF(OR($A46="",I46="",Q46=""),"",I46*Q46)</f>
        <v/>
      </c>
      <c r="S46" s="6">
        <f>IF($A46="","",I46-SUM(J46:O46)-R46)</f>
        <v/>
      </c>
      <c r="T46" s="4" t="n"/>
      <c r="U46" s="7">
        <f>IF(OR($A46="",T46="",T46=0),"",IFERROR(I46/T46,0))</f>
        <v/>
      </c>
      <c r="V46" s="7">
        <f>IF(OR($A46="",T46="",T46=0),"",IFERROR(S46/T46,0))</f>
        <v/>
      </c>
      <c r="W46" s="8">
        <f>IF($A46="","",IF(H46=12,"Locato tutto l'anno",IF(H46=0,"Sfitto","Locazione parziale")))</f>
        <v/>
      </c>
      <c r="X46" s="3" t="n"/>
    </row>
    <row r="47">
      <c r="A47" s="2" t="n"/>
      <c r="B47" s="3" t="n"/>
      <c r="C47" s="3" t="n"/>
      <c r="D47" s="2" t="n"/>
      <c r="E47" s="3" t="n"/>
      <c r="F47" s="3" t="n"/>
      <c r="G47" s="4" t="n"/>
      <c r="H47" s="5" t="n"/>
      <c r="I47" s="9">
        <f>IF(OR($A47="",G47="",H47=""),"",G47*H47)</f>
        <v/>
      </c>
      <c r="J47" s="4" t="n"/>
      <c r="K47" s="4" t="n"/>
      <c r="L47" s="4" t="n"/>
      <c r="M47" s="4" t="n"/>
      <c r="N47" s="4" t="n"/>
      <c r="O47" s="4" t="n"/>
      <c r="P47" s="3" t="n"/>
      <c r="Q47" s="10">
        <f>IF($A47="","",IFERROR(VLOOKUP(P47,'Impostazioni'!$A$2:$B$4,2,FALSE),""))</f>
        <v/>
      </c>
      <c r="R47" s="9">
        <f>IF(OR($A47="",I47="",Q47=""),"",I47*Q47)</f>
        <v/>
      </c>
      <c r="S47" s="9">
        <f>IF($A47="","",I47-SUM(J47:O47)-R47)</f>
        <v/>
      </c>
      <c r="T47" s="4" t="n"/>
      <c r="U47" s="10">
        <f>IF(OR($A47="",T47="",T47=0),"",IFERROR(I47/T47,0))</f>
        <v/>
      </c>
      <c r="V47" s="10">
        <f>IF(OR($A47="",T47="",T47=0),"",IFERROR(S47/T47,0))</f>
        <v/>
      </c>
      <c r="W47" s="11">
        <f>IF($A47="","",IF(H47=12,"Locato tutto l'anno",IF(H47=0,"Sfitto","Locazione parziale")))</f>
        <v/>
      </c>
      <c r="X47" s="3" t="n"/>
    </row>
    <row r="48">
      <c r="A48" s="2" t="n"/>
      <c r="B48" s="3" t="n"/>
      <c r="C48" s="3" t="n"/>
      <c r="D48" s="2" t="n"/>
      <c r="E48" s="3" t="n"/>
      <c r="F48" s="3" t="n"/>
      <c r="G48" s="4" t="n"/>
      <c r="H48" s="5" t="n"/>
      <c r="I48" s="6">
        <f>IF(OR($A48="",G48="",H48=""),"",G48*H48)</f>
        <v/>
      </c>
      <c r="J48" s="4" t="n"/>
      <c r="K48" s="4" t="n"/>
      <c r="L48" s="4" t="n"/>
      <c r="M48" s="4" t="n"/>
      <c r="N48" s="4" t="n"/>
      <c r="O48" s="4" t="n"/>
      <c r="P48" s="3" t="n"/>
      <c r="Q48" s="7">
        <f>IF($A48="","",IFERROR(VLOOKUP(P48,'Impostazioni'!$A$2:$B$4,2,FALSE),""))</f>
        <v/>
      </c>
      <c r="R48" s="6">
        <f>IF(OR($A48="",I48="",Q48=""),"",I48*Q48)</f>
        <v/>
      </c>
      <c r="S48" s="6">
        <f>IF($A48="","",I48-SUM(J48:O48)-R48)</f>
        <v/>
      </c>
      <c r="T48" s="4" t="n"/>
      <c r="U48" s="7">
        <f>IF(OR($A48="",T48="",T48=0),"",IFERROR(I48/T48,0))</f>
        <v/>
      </c>
      <c r="V48" s="7">
        <f>IF(OR($A48="",T48="",T48=0),"",IFERROR(S48/T48,0))</f>
        <v/>
      </c>
      <c r="W48" s="8">
        <f>IF($A48="","",IF(H48=12,"Locato tutto l'anno",IF(H48=0,"Sfitto","Locazione parziale")))</f>
        <v/>
      </c>
      <c r="X48" s="3" t="n"/>
    </row>
    <row r="49">
      <c r="A49" s="2" t="n"/>
      <c r="B49" s="3" t="n"/>
      <c r="C49" s="3" t="n"/>
      <c r="D49" s="2" t="n"/>
      <c r="E49" s="3" t="n"/>
      <c r="F49" s="3" t="n"/>
      <c r="G49" s="4" t="n"/>
      <c r="H49" s="5" t="n"/>
      <c r="I49" s="9">
        <f>IF(OR($A49="",G49="",H49=""),"",G49*H49)</f>
        <v/>
      </c>
      <c r="J49" s="4" t="n"/>
      <c r="K49" s="4" t="n"/>
      <c r="L49" s="4" t="n"/>
      <c r="M49" s="4" t="n"/>
      <c r="N49" s="4" t="n"/>
      <c r="O49" s="4" t="n"/>
      <c r="P49" s="3" t="n"/>
      <c r="Q49" s="10">
        <f>IF($A49="","",IFERROR(VLOOKUP(P49,'Impostazioni'!$A$2:$B$4,2,FALSE),""))</f>
        <v/>
      </c>
      <c r="R49" s="9">
        <f>IF(OR($A49="",I49="",Q49=""),"",I49*Q49)</f>
        <v/>
      </c>
      <c r="S49" s="9">
        <f>IF($A49="","",I49-SUM(J49:O49)-R49)</f>
        <v/>
      </c>
      <c r="T49" s="4" t="n"/>
      <c r="U49" s="10">
        <f>IF(OR($A49="",T49="",T49=0),"",IFERROR(I49/T49,0))</f>
        <v/>
      </c>
      <c r="V49" s="10">
        <f>IF(OR($A49="",T49="",T49=0),"",IFERROR(S49/T49,0))</f>
        <v/>
      </c>
      <c r="W49" s="11">
        <f>IF($A49="","",IF(H49=12,"Locato tutto l'anno",IF(H49=0,"Sfitto","Locazione parziale")))</f>
        <v/>
      </c>
      <c r="X49" s="3" t="n"/>
    </row>
    <row r="50">
      <c r="A50" s="2" t="n"/>
      <c r="B50" s="3" t="n"/>
      <c r="C50" s="3" t="n"/>
      <c r="D50" s="2" t="n"/>
      <c r="E50" s="3" t="n"/>
      <c r="F50" s="3" t="n"/>
      <c r="G50" s="4" t="n"/>
      <c r="H50" s="5" t="n"/>
      <c r="I50" s="6">
        <f>IF(OR($A50="",G50="",H50=""),"",G50*H50)</f>
        <v/>
      </c>
      <c r="J50" s="4" t="n"/>
      <c r="K50" s="4" t="n"/>
      <c r="L50" s="4" t="n"/>
      <c r="M50" s="4" t="n"/>
      <c r="N50" s="4" t="n"/>
      <c r="O50" s="4" t="n"/>
      <c r="P50" s="3" t="n"/>
      <c r="Q50" s="7">
        <f>IF($A50="","",IFERROR(VLOOKUP(P50,'Impostazioni'!$A$2:$B$4,2,FALSE),""))</f>
        <v/>
      </c>
      <c r="R50" s="6">
        <f>IF(OR($A50="",I50="",Q50=""),"",I50*Q50)</f>
        <v/>
      </c>
      <c r="S50" s="6">
        <f>IF($A50="","",I50-SUM(J50:O50)-R50)</f>
        <v/>
      </c>
      <c r="T50" s="4" t="n"/>
      <c r="U50" s="7">
        <f>IF(OR($A50="",T50="",T50=0),"",IFERROR(I50/T50,0))</f>
        <v/>
      </c>
      <c r="V50" s="7">
        <f>IF(OR($A50="",T50="",T50=0),"",IFERROR(S50/T50,0))</f>
        <v/>
      </c>
      <c r="W50" s="8">
        <f>IF($A50="","",IF(H50=12,"Locato tutto l'anno",IF(H50=0,"Sfitto","Locazione parziale")))</f>
        <v/>
      </c>
      <c r="X50" s="3" t="n"/>
    </row>
    <row r="51">
      <c r="A51" s="2" t="n"/>
      <c r="B51" s="3" t="n"/>
      <c r="C51" s="3" t="n"/>
      <c r="D51" s="2" t="n"/>
      <c r="E51" s="3" t="n"/>
      <c r="F51" s="3" t="n"/>
      <c r="G51" s="4" t="n"/>
      <c r="H51" s="5" t="n"/>
      <c r="I51" s="9">
        <f>IF(OR($A51="",G51="",H51=""),"",G51*H51)</f>
        <v/>
      </c>
      <c r="J51" s="4" t="n"/>
      <c r="K51" s="4" t="n"/>
      <c r="L51" s="4" t="n"/>
      <c r="M51" s="4" t="n"/>
      <c r="N51" s="4" t="n"/>
      <c r="O51" s="4" t="n"/>
      <c r="P51" s="3" t="n"/>
      <c r="Q51" s="10">
        <f>IF($A51="","",IFERROR(VLOOKUP(P51,'Impostazioni'!$A$2:$B$4,2,FALSE),""))</f>
        <v/>
      </c>
      <c r="R51" s="9">
        <f>IF(OR($A51="",I51="",Q51=""),"",I51*Q51)</f>
        <v/>
      </c>
      <c r="S51" s="9">
        <f>IF($A51="","",I51-SUM(J51:O51)-R51)</f>
        <v/>
      </c>
      <c r="T51" s="4" t="n"/>
      <c r="U51" s="10">
        <f>IF(OR($A51="",T51="",T51=0),"",IFERROR(I51/T51,0))</f>
        <v/>
      </c>
      <c r="V51" s="10">
        <f>IF(OR($A51="",T51="",T51=0),"",IFERROR(S51/T51,0))</f>
        <v/>
      </c>
      <c r="W51" s="11">
        <f>IF($A51="","",IF(H51=12,"Locato tutto l'anno",IF(H51=0,"Sfitto","Locazione parziale")))</f>
        <v/>
      </c>
      <c r="X51" s="3" t="n"/>
    </row>
    <row r="52">
      <c r="A52" s="2" t="n"/>
      <c r="B52" s="3" t="n"/>
      <c r="C52" s="3" t="n"/>
      <c r="D52" s="2" t="n"/>
      <c r="E52" s="3" t="n"/>
      <c r="F52" s="3" t="n"/>
      <c r="G52" s="4" t="n"/>
      <c r="H52" s="5" t="n"/>
      <c r="I52" s="6">
        <f>IF(OR($A52="",G52="",H52=""),"",G52*H52)</f>
        <v/>
      </c>
      <c r="J52" s="4" t="n"/>
      <c r="K52" s="4" t="n"/>
      <c r="L52" s="4" t="n"/>
      <c r="M52" s="4" t="n"/>
      <c r="N52" s="4" t="n"/>
      <c r="O52" s="4" t="n"/>
      <c r="P52" s="3" t="n"/>
      <c r="Q52" s="7">
        <f>IF($A52="","",IFERROR(VLOOKUP(P52,'Impostazioni'!$A$2:$B$4,2,FALSE),""))</f>
        <v/>
      </c>
      <c r="R52" s="6">
        <f>IF(OR($A52="",I52="",Q52=""),"",I52*Q52)</f>
        <v/>
      </c>
      <c r="S52" s="6">
        <f>IF($A52="","",I52-SUM(J52:O52)-R52)</f>
        <v/>
      </c>
      <c r="T52" s="4" t="n"/>
      <c r="U52" s="7">
        <f>IF(OR($A52="",T52="",T52=0),"",IFERROR(I52/T52,0))</f>
        <v/>
      </c>
      <c r="V52" s="7">
        <f>IF(OR($A52="",T52="",T52=0),"",IFERROR(S52/T52,0))</f>
        <v/>
      </c>
      <c r="W52" s="8">
        <f>IF($A52="","",IF(H52=12,"Locato tutto l'anno",IF(H52=0,"Sfitto","Locazione parziale")))</f>
        <v/>
      </c>
      <c r="X52" s="3" t="n"/>
    </row>
    <row r="53">
      <c r="A53" s="2" t="n"/>
      <c r="B53" s="3" t="n"/>
      <c r="C53" s="3" t="n"/>
      <c r="D53" s="2" t="n"/>
      <c r="E53" s="3" t="n"/>
      <c r="F53" s="3" t="n"/>
      <c r="G53" s="4" t="n"/>
      <c r="H53" s="5" t="n"/>
      <c r="I53" s="9">
        <f>IF(OR($A53="",G53="",H53=""),"",G53*H53)</f>
        <v/>
      </c>
      <c r="J53" s="4" t="n"/>
      <c r="K53" s="4" t="n"/>
      <c r="L53" s="4" t="n"/>
      <c r="M53" s="4" t="n"/>
      <c r="N53" s="4" t="n"/>
      <c r="O53" s="4" t="n"/>
      <c r="P53" s="3" t="n"/>
      <c r="Q53" s="10">
        <f>IF($A53="","",IFERROR(VLOOKUP(P53,'Impostazioni'!$A$2:$B$4,2,FALSE),""))</f>
        <v/>
      </c>
      <c r="R53" s="9">
        <f>IF(OR($A53="",I53="",Q53=""),"",I53*Q53)</f>
        <v/>
      </c>
      <c r="S53" s="9">
        <f>IF($A53="","",I53-SUM(J53:O53)-R53)</f>
        <v/>
      </c>
      <c r="T53" s="4" t="n"/>
      <c r="U53" s="10">
        <f>IF(OR($A53="",T53="",T53=0),"",IFERROR(I53/T53,0))</f>
        <v/>
      </c>
      <c r="V53" s="10">
        <f>IF(OR($A53="",T53="",T53=0),"",IFERROR(S53/T53,0))</f>
        <v/>
      </c>
      <c r="W53" s="11">
        <f>IF($A53="","",IF(H53=12,"Locato tutto l'anno",IF(H53=0,"Sfitto","Locazione parziale")))</f>
        <v/>
      </c>
      <c r="X53" s="3" t="n"/>
    </row>
    <row r="54">
      <c r="A54" s="2" t="n"/>
      <c r="B54" s="3" t="n"/>
      <c r="C54" s="3" t="n"/>
      <c r="D54" s="2" t="n"/>
      <c r="E54" s="3" t="n"/>
      <c r="F54" s="3" t="n"/>
      <c r="G54" s="4" t="n"/>
      <c r="H54" s="5" t="n"/>
      <c r="I54" s="6">
        <f>IF(OR($A54="",G54="",H54=""),"",G54*H54)</f>
        <v/>
      </c>
      <c r="J54" s="4" t="n"/>
      <c r="K54" s="4" t="n"/>
      <c r="L54" s="4" t="n"/>
      <c r="M54" s="4" t="n"/>
      <c r="N54" s="4" t="n"/>
      <c r="O54" s="4" t="n"/>
      <c r="P54" s="3" t="n"/>
      <c r="Q54" s="7">
        <f>IF($A54="","",IFERROR(VLOOKUP(P54,'Impostazioni'!$A$2:$B$4,2,FALSE),""))</f>
        <v/>
      </c>
      <c r="R54" s="6">
        <f>IF(OR($A54="",I54="",Q54=""),"",I54*Q54)</f>
        <v/>
      </c>
      <c r="S54" s="6">
        <f>IF($A54="","",I54-SUM(J54:O54)-R54)</f>
        <v/>
      </c>
      <c r="T54" s="4" t="n"/>
      <c r="U54" s="7">
        <f>IF(OR($A54="",T54="",T54=0),"",IFERROR(I54/T54,0))</f>
        <v/>
      </c>
      <c r="V54" s="7">
        <f>IF(OR($A54="",T54="",T54=0),"",IFERROR(S54/T54,0))</f>
        <v/>
      </c>
      <c r="W54" s="8">
        <f>IF($A54="","",IF(H54=12,"Locato tutto l'anno",IF(H54=0,"Sfitto","Locazione parziale")))</f>
        <v/>
      </c>
      <c r="X54" s="3" t="n"/>
    </row>
    <row r="55">
      <c r="A55" s="2" t="n"/>
      <c r="B55" s="3" t="n"/>
      <c r="C55" s="3" t="n"/>
      <c r="D55" s="2" t="n"/>
      <c r="E55" s="3" t="n"/>
      <c r="F55" s="3" t="n"/>
      <c r="G55" s="4" t="n"/>
      <c r="H55" s="5" t="n"/>
      <c r="I55" s="9">
        <f>IF(OR($A55="",G55="",H55=""),"",G55*H55)</f>
        <v/>
      </c>
      <c r="J55" s="4" t="n"/>
      <c r="K55" s="4" t="n"/>
      <c r="L55" s="4" t="n"/>
      <c r="M55" s="4" t="n"/>
      <c r="N55" s="4" t="n"/>
      <c r="O55" s="4" t="n"/>
      <c r="P55" s="3" t="n"/>
      <c r="Q55" s="10">
        <f>IF($A55="","",IFERROR(VLOOKUP(P55,'Impostazioni'!$A$2:$B$4,2,FALSE),""))</f>
        <v/>
      </c>
      <c r="R55" s="9">
        <f>IF(OR($A55="",I55="",Q55=""),"",I55*Q55)</f>
        <v/>
      </c>
      <c r="S55" s="9">
        <f>IF($A55="","",I55-SUM(J55:O55)-R55)</f>
        <v/>
      </c>
      <c r="T55" s="4" t="n"/>
      <c r="U55" s="10">
        <f>IF(OR($A55="",T55="",T55=0),"",IFERROR(I55/T55,0))</f>
        <v/>
      </c>
      <c r="V55" s="10">
        <f>IF(OR($A55="",T55="",T55=0),"",IFERROR(S55/T55,0))</f>
        <v/>
      </c>
      <c r="W55" s="11">
        <f>IF($A55="","",IF(H55=12,"Locato tutto l'anno",IF(H55=0,"Sfitto","Locazione parziale")))</f>
        <v/>
      </c>
      <c r="X55" s="3" t="n"/>
    </row>
    <row r="56">
      <c r="A56" s="2" t="n"/>
      <c r="B56" s="3" t="n"/>
      <c r="C56" s="3" t="n"/>
      <c r="D56" s="2" t="n"/>
      <c r="E56" s="3" t="n"/>
      <c r="F56" s="3" t="n"/>
      <c r="G56" s="4" t="n"/>
      <c r="H56" s="5" t="n"/>
      <c r="I56" s="6">
        <f>IF(OR($A56="",G56="",H56=""),"",G56*H56)</f>
        <v/>
      </c>
      <c r="J56" s="4" t="n"/>
      <c r="K56" s="4" t="n"/>
      <c r="L56" s="4" t="n"/>
      <c r="M56" s="4" t="n"/>
      <c r="N56" s="4" t="n"/>
      <c r="O56" s="4" t="n"/>
      <c r="P56" s="3" t="n"/>
      <c r="Q56" s="7">
        <f>IF($A56="","",IFERROR(VLOOKUP(P56,'Impostazioni'!$A$2:$B$4,2,FALSE),""))</f>
        <v/>
      </c>
      <c r="R56" s="6">
        <f>IF(OR($A56="",I56="",Q56=""),"",I56*Q56)</f>
        <v/>
      </c>
      <c r="S56" s="6">
        <f>IF($A56="","",I56-SUM(J56:O56)-R56)</f>
        <v/>
      </c>
      <c r="T56" s="4" t="n"/>
      <c r="U56" s="7">
        <f>IF(OR($A56="",T56="",T56=0),"",IFERROR(I56/T56,0))</f>
        <v/>
      </c>
      <c r="V56" s="7">
        <f>IF(OR($A56="",T56="",T56=0),"",IFERROR(S56/T56,0))</f>
        <v/>
      </c>
      <c r="W56" s="8">
        <f>IF($A56="","",IF(H56=12,"Locato tutto l'anno",IF(H56=0,"Sfitto","Locazione parziale")))</f>
        <v/>
      </c>
      <c r="X56" s="3" t="n"/>
    </row>
    <row r="57">
      <c r="A57" s="2" t="n"/>
      <c r="B57" s="3" t="n"/>
      <c r="C57" s="3" t="n"/>
      <c r="D57" s="2" t="n"/>
      <c r="E57" s="3" t="n"/>
      <c r="F57" s="3" t="n"/>
      <c r="G57" s="4" t="n"/>
      <c r="H57" s="5" t="n"/>
      <c r="I57" s="9">
        <f>IF(OR($A57="",G57="",H57=""),"",G57*H57)</f>
        <v/>
      </c>
      <c r="J57" s="4" t="n"/>
      <c r="K57" s="4" t="n"/>
      <c r="L57" s="4" t="n"/>
      <c r="M57" s="4" t="n"/>
      <c r="N57" s="4" t="n"/>
      <c r="O57" s="4" t="n"/>
      <c r="P57" s="3" t="n"/>
      <c r="Q57" s="10">
        <f>IF($A57="","",IFERROR(VLOOKUP(P57,'Impostazioni'!$A$2:$B$4,2,FALSE),""))</f>
        <v/>
      </c>
      <c r="R57" s="9">
        <f>IF(OR($A57="",I57="",Q57=""),"",I57*Q57)</f>
        <v/>
      </c>
      <c r="S57" s="9">
        <f>IF($A57="","",I57-SUM(J57:O57)-R57)</f>
        <v/>
      </c>
      <c r="T57" s="4" t="n"/>
      <c r="U57" s="10">
        <f>IF(OR($A57="",T57="",T57=0),"",IFERROR(I57/T57,0))</f>
        <v/>
      </c>
      <c r="V57" s="10">
        <f>IF(OR($A57="",T57="",T57=0),"",IFERROR(S57/T57,0))</f>
        <v/>
      </c>
      <c r="W57" s="11">
        <f>IF($A57="","",IF(H57=12,"Locato tutto l'anno",IF(H57=0,"Sfitto","Locazione parziale")))</f>
        <v/>
      </c>
      <c r="X57" s="3" t="n"/>
    </row>
    <row r="58">
      <c r="A58" s="2" t="n"/>
      <c r="B58" s="3" t="n"/>
      <c r="C58" s="3" t="n"/>
      <c r="D58" s="2" t="n"/>
      <c r="E58" s="3" t="n"/>
      <c r="F58" s="3" t="n"/>
      <c r="G58" s="4" t="n"/>
      <c r="H58" s="5" t="n"/>
      <c r="I58" s="6">
        <f>IF(OR($A58="",G58="",H58=""),"",G58*H58)</f>
        <v/>
      </c>
      <c r="J58" s="4" t="n"/>
      <c r="K58" s="4" t="n"/>
      <c r="L58" s="4" t="n"/>
      <c r="M58" s="4" t="n"/>
      <c r="N58" s="4" t="n"/>
      <c r="O58" s="4" t="n"/>
      <c r="P58" s="3" t="n"/>
      <c r="Q58" s="7">
        <f>IF($A58="","",IFERROR(VLOOKUP(P58,'Impostazioni'!$A$2:$B$4,2,FALSE),""))</f>
        <v/>
      </c>
      <c r="R58" s="6">
        <f>IF(OR($A58="",I58="",Q58=""),"",I58*Q58)</f>
        <v/>
      </c>
      <c r="S58" s="6">
        <f>IF($A58="","",I58-SUM(J58:O58)-R58)</f>
        <v/>
      </c>
      <c r="T58" s="4" t="n"/>
      <c r="U58" s="7">
        <f>IF(OR($A58="",T58="",T58=0),"",IFERROR(I58/T58,0))</f>
        <v/>
      </c>
      <c r="V58" s="7">
        <f>IF(OR($A58="",T58="",T58=0),"",IFERROR(S58/T58,0))</f>
        <v/>
      </c>
      <c r="W58" s="8">
        <f>IF($A58="","",IF(H58=12,"Locato tutto l'anno",IF(H58=0,"Sfitto","Locazione parziale")))</f>
        <v/>
      </c>
      <c r="X58" s="3" t="n"/>
    </row>
    <row r="59">
      <c r="A59" s="2" t="n"/>
      <c r="B59" s="3" t="n"/>
      <c r="C59" s="3" t="n"/>
      <c r="D59" s="2" t="n"/>
      <c r="E59" s="3" t="n"/>
      <c r="F59" s="3" t="n"/>
      <c r="G59" s="4" t="n"/>
      <c r="H59" s="5" t="n"/>
      <c r="I59" s="9">
        <f>IF(OR($A59="",G59="",H59=""),"",G59*H59)</f>
        <v/>
      </c>
      <c r="J59" s="4" t="n"/>
      <c r="K59" s="4" t="n"/>
      <c r="L59" s="4" t="n"/>
      <c r="M59" s="4" t="n"/>
      <c r="N59" s="4" t="n"/>
      <c r="O59" s="4" t="n"/>
      <c r="P59" s="3" t="n"/>
      <c r="Q59" s="10">
        <f>IF($A59="","",IFERROR(VLOOKUP(P59,'Impostazioni'!$A$2:$B$4,2,FALSE),""))</f>
        <v/>
      </c>
      <c r="R59" s="9">
        <f>IF(OR($A59="",I59="",Q59=""),"",I59*Q59)</f>
        <v/>
      </c>
      <c r="S59" s="9">
        <f>IF($A59="","",I59-SUM(J59:O59)-R59)</f>
        <v/>
      </c>
      <c r="T59" s="4" t="n"/>
      <c r="U59" s="10">
        <f>IF(OR($A59="",T59="",T59=0),"",IFERROR(I59/T59,0))</f>
        <v/>
      </c>
      <c r="V59" s="10">
        <f>IF(OR($A59="",T59="",T59=0),"",IFERROR(S59/T59,0))</f>
        <v/>
      </c>
      <c r="W59" s="11">
        <f>IF($A59="","",IF(H59=12,"Locato tutto l'anno",IF(H59=0,"Sfitto","Locazione parziale")))</f>
        <v/>
      </c>
      <c r="X59" s="3" t="n"/>
    </row>
    <row r="60">
      <c r="A60" s="2" t="n"/>
      <c r="B60" s="3" t="n"/>
      <c r="C60" s="3" t="n"/>
      <c r="D60" s="2" t="n"/>
      <c r="E60" s="3" t="n"/>
      <c r="F60" s="3" t="n"/>
      <c r="G60" s="4" t="n"/>
      <c r="H60" s="5" t="n"/>
      <c r="I60" s="6">
        <f>IF(OR($A60="",G60="",H60=""),"",G60*H60)</f>
        <v/>
      </c>
      <c r="J60" s="4" t="n"/>
      <c r="K60" s="4" t="n"/>
      <c r="L60" s="4" t="n"/>
      <c r="M60" s="4" t="n"/>
      <c r="N60" s="4" t="n"/>
      <c r="O60" s="4" t="n"/>
      <c r="P60" s="3" t="n"/>
      <c r="Q60" s="7">
        <f>IF($A60="","",IFERROR(VLOOKUP(P60,'Impostazioni'!$A$2:$B$4,2,FALSE),""))</f>
        <v/>
      </c>
      <c r="R60" s="6">
        <f>IF(OR($A60="",I60="",Q60=""),"",I60*Q60)</f>
        <v/>
      </c>
      <c r="S60" s="6">
        <f>IF($A60="","",I60-SUM(J60:O60)-R60)</f>
        <v/>
      </c>
      <c r="T60" s="4" t="n"/>
      <c r="U60" s="7">
        <f>IF(OR($A60="",T60="",T60=0),"",IFERROR(I60/T60,0))</f>
        <v/>
      </c>
      <c r="V60" s="7">
        <f>IF(OR($A60="",T60="",T60=0),"",IFERROR(S60/T60,0))</f>
        <v/>
      </c>
      <c r="W60" s="8">
        <f>IF($A60="","",IF(H60=12,"Locato tutto l'anno",IF(H60=0,"Sfitto","Locazione parziale")))</f>
        <v/>
      </c>
      <c r="X60" s="3" t="n"/>
    </row>
    <row r="61">
      <c r="A61" s="2" t="n"/>
      <c r="B61" s="3" t="n"/>
      <c r="C61" s="3" t="n"/>
      <c r="D61" s="2" t="n"/>
      <c r="E61" s="3" t="n"/>
      <c r="F61" s="3" t="n"/>
      <c r="G61" s="4" t="n"/>
      <c r="H61" s="5" t="n"/>
      <c r="I61" s="9">
        <f>IF(OR($A61="",G61="",H61=""),"",G61*H61)</f>
        <v/>
      </c>
      <c r="J61" s="4" t="n"/>
      <c r="K61" s="4" t="n"/>
      <c r="L61" s="4" t="n"/>
      <c r="M61" s="4" t="n"/>
      <c r="N61" s="4" t="n"/>
      <c r="O61" s="4" t="n"/>
      <c r="P61" s="3" t="n"/>
      <c r="Q61" s="10">
        <f>IF($A61="","",IFERROR(VLOOKUP(P61,'Impostazioni'!$A$2:$B$4,2,FALSE),""))</f>
        <v/>
      </c>
      <c r="R61" s="9">
        <f>IF(OR($A61="",I61="",Q61=""),"",I61*Q61)</f>
        <v/>
      </c>
      <c r="S61" s="9">
        <f>IF($A61="","",I61-SUM(J61:O61)-R61)</f>
        <v/>
      </c>
      <c r="T61" s="4" t="n"/>
      <c r="U61" s="10">
        <f>IF(OR($A61="",T61="",T61=0),"",IFERROR(I61/T61,0))</f>
        <v/>
      </c>
      <c r="V61" s="10">
        <f>IF(OR($A61="",T61="",T61=0),"",IFERROR(S61/T61,0))</f>
        <v/>
      </c>
      <c r="W61" s="11">
        <f>IF($A61="","",IF(H61=12,"Locato tutto l'anno",IF(H61=0,"Sfitto","Locazione parziale")))</f>
        <v/>
      </c>
      <c r="X61" s="3" t="n"/>
    </row>
    <row r="62">
      <c r="A62" s="2" t="n"/>
      <c r="B62" s="3" t="n"/>
      <c r="C62" s="3" t="n"/>
      <c r="D62" s="2" t="n"/>
      <c r="E62" s="3" t="n"/>
      <c r="F62" s="3" t="n"/>
      <c r="G62" s="4" t="n"/>
      <c r="H62" s="5" t="n"/>
      <c r="I62" s="6">
        <f>IF(OR($A62="",G62="",H62=""),"",G62*H62)</f>
        <v/>
      </c>
      <c r="J62" s="4" t="n"/>
      <c r="K62" s="4" t="n"/>
      <c r="L62" s="4" t="n"/>
      <c r="M62" s="4" t="n"/>
      <c r="N62" s="4" t="n"/>
      <c r="O62" s="4" t="n"/>
      <c r="P62" s="3" t="n"/>
      <c r="Q62" s="7">
        <f>IF($A62="","",IFERROR(VLOOKUP(P62,'Impostazioni'!$A$2:$B$4,2,FALSE),""))</f>
        <v/>
      </c>
      <c r="R62" s="6">
        <f>IF(OR($A62="",I62="",Q62=""),"",I62*Q62)</f>
        <v/>
      </c>
      <c r="S62" s="6">
        <f>IF($A62="","",I62-SUM(J62:O62)-R62)</f>
        <v/>
      </c>
      <c r="T62" s="4" t="n"/>
      <c r="U62" s="7">
        <f>IF(OR($A62="",T62="",T62=0),"",IFERROR(I62/T62,0))</f>
        <v/>
      </c>
      <c r="V62" s="7">
        <f>IF(OR($A62="",T62="",T62=0),"",IFERROR(S62/T62,0))</f>
        <v/>
      </c>
      <c r="W62" s="8">
        <f>IF($A62="","",IF(H62=12,"Locato tutto l'anno",IF(H62=0,"Sfitto","Locazione parziale")))</f>
        <v/>
      </c>
      <c r="X62" s="3" t="n"/>
    </row>
    <row r="63">
      <c r="A63" s="2" t="n"/>
      <c r="B63" s="3" t="n"/>
      <c r="C63" s="3" t="n"/>
      <c r="D63" s="2" t="n"/>
      <c r="E63" s="3" t="n"/>
      <c r="F63" s="3" t="n"/>
      <c r="G63" s="4" t="n"/>
      <c r="H63" s="5" t="n"/>
      <c r="I63" s="9">
        <f>IF(OR($A63="",G63="",H63=""),"",G63*H63)</f>
        <v/>
      </c>
      <c r="J63" s="4" t="n"/>
      <c r="K63" s="4" t="n"/>
      <c r="L63" s="4" t="n"/>
      <c r="M63" s="4" t="n"/>
      <c r="N63" s="4" t="n"/>
      <c r="O63" s="4" t="n"/>
      <c r="P63" s="3" t="n"/>
      <c r="Q63" s="10">
        <f>IF($A63="","",IFERROR(VLOOKUP(P63,'Impostazioni'!$A$2:$B$4,2,FALSE),""))</f>
        <v/>
      </c>
      <c r="R63" s="9">
        <f>IF(OR($A63="",I63="",Q63=""),"",I63*Q63)</f>
        <v/>
      </c>
      <c r="S63" s="9">
        <f>IF($A63="","",I63-SUM(J63:O63)-R63)</f>
        <v/>
      </c>
      <c r="T63" s="4" t="n"/>
      <c r="U63" s="10">
        <f>IF(OR($A63="",T63="",T63=0),"",IFERROR(I63/T63,0))</f>
        <v/>
      </c>
      <c r="V63" s="10">
        <f>IF(OR($A63="",T63="",T63=0),"",IFERROR(S63/T63,0))</f>
        <v/>
      </c>
      <c r="W63" s="11">
        <f>IF($A63="","",IF(H63=12,"Locato tutto l'anno",IF(H63=0,"Sfitto","Locazione parziale")))</f>
        <v/>
      </c>
      <c r="X63" s="3" t="n"/>
    </row>
    <row r="64">
      <c r="A64" s="2" t="n"/>
      <c r="B64" s="3" t="n"/>
      <c r="C64" s="3" t="n"/>
      <c r="D64" s="2" t="n"/>
      <c r="E64" s="3" t="n"/>
      <c r="F64" s="3" t="n"/>
      <c r="G64" s="4" t="n"/>
      <c r="H64" s="5" t="n"/>
      <c r="I64" s="6">
        <f>IF(OR($A64="",G64="",H64=""),"",G64*H64)</f>
        <v/>
      </c>
      <c r="J64" s="4" t="n"/>
      <c r="K64" s="4" t="n"/>
      <c r="L64" s="4" t="n"/>
      <c r="M64" s="4" t="n"/>
      <c r="N64" s="4" t="n"/>
      <c r="O64" s="4" t="n"/>
      <c r="P64" s="3" t="n"/>
      <c r="Q64" s="7">
        <f>IF($A64="","",IFERROR(VLOOKUP(P64,'Impostazioni'!$A$2:$B$4,2,FALSE),""))</f>
        <v/>
      </c>
      <c r="R64" s="6">
        <f>IF(OR($A64="",I64="",Q64=""),"",I64*Q64)</f>
        <v/>
      </c>
      <c r="S64" s="6">
        <f>IF($A64="","",I64-SUM(J64:O64)-R64)</f>
        <v/>
      </c>
      <c r="T64" s="4" t="n"/>
      <c r="U64" s="7">
        <f>IF(OR($A64="",T64="",T64=0),"",IFERROR(I64/T64,0))</f>
        <v/>
      </c>
      <c r="V64" s="7">
        <f>IF(OR($A64="",T64="",T64=0),"",IFERROR(S64/T64,0))</f>
        <v/>
      </c>
      <c r="W64" s="8">
        <f>IF($A64="","",IF(H64=12,"Locato tutto l'anno",IF(H64=0,"Sfitto","Locazione parziale")))</f>
        <v/>
      </c>
      <c r="X64" s="3" t="n"/>
    </row>
    <row r="65">
      <c r="A65" s="2" t="n"/>
      <c r="B65" s="3" t="n"/>
      <c r="C65" s="3" t="n"/>
      <c r="D65" s="2" t="n"/>
      <c r="E65" s="3" t="n"/>
      <c r="F65" s="3" t="n"/>
      <c r="G65" s="4" t="n"/>
      <c r="H65" s="5" t="n"/>
      <c r="I65" s="9">
        <f>IF(OR($A65="",G65="",H65=""),"",G65*H65)</f>
        <v/>
      </c>
      <c r="J65" s="4" t="n"/>
      <c r="K65" s="4" t="n"/>
      <c r="L65" s="4" t="n"/>
      <c r="M65" s="4" t="n"/>
      <c r="N65" s="4" t="n"/>
      <c r="O65" s="4" t="n"/>
      <c r="P65" s="3" t="n"/>
      <c r="Q65" s="10">
        <f>IF($A65="","",IFERROR(VLOOKUP(P65,'Impostazioni'!$A$2:$B$4,2,FALSE),""))</f>
        <v/>
      </c>
      <c r="R65" s="9">
        <f>IF(OR($A65="",I65="",Q65=""),"",I65*Q65)</f>
        <v/>
      </c>
      <c r="S65" s="9">
        <f>IF($A65="","",I65-SUM(J65:O65)-R65)</f>
        <v/>
      </c>
      <c r="T65" s="4" t="n"/>
      <c r="U65" s="10">
        <f>IF(OR($A65="",T65="",T65=0),"",IFERROR(I65/T65,0))</f>
        <v/>
      </c>
      <c r="V65" s="10">
        <f>IF(OR($A65="",T65="",T65=0),"",IFERROR(S65/T65,0))</f>
        <v/>
      </c>
      <c r="W65" s="11">
        <f>IF($A65="","",IF(H65=12,"Locato tutto l'anno",IF(H65=0,"Sfitto","Locazione parziale")))</f>
        <v/>
      </c>
      <c r="X65" s="3" t="n"/>
    </row>
    <row r="66">
      <c r="A66" s="2" t="n"/>
      <c r="B66" s="3" t="n"/>
      <c r="C66" s="3" t="n"/>
      <c r="D66" s="2" t="n"/>
      <c r="E66" s="3" t="n"/>
      <c r="F66" s="3" t="n"/>
      <c r="G66" s="4" t="n"/>
      <c r="H66" s="5" t="n"/>
      <c r="I66" s="6">
        <f>IF(OR($A66="",G66="",H66=""),"",G66*H66)</f>
        <v/>
      </c>
      <c r="J66" s="4" t="n"/>
      <c r="K66" s="4" t="n"/>
      <c r="L66" s="4" t="n"/>
      <c r="M66" s="4" t="n"/>
      <c r="N66" s="4" t="n"/>
      <c r="O66" s="4" t="n"/>
      <c r="P66" s="3" t="n"/>
      <c r="Q66" s="7">
        <f>IF($A66="","",IFERROR(VLOOKUP(P66,'Impostazioni'!$A$2:$B$4,2,FALSE),""))</f>
        <v/>
      </c>
      <c r="R66" s="6">
        <f>IF(OR($A66="",I66="",Q66=""),"",I66*Q66)</f>
        <v/>
      </c>
      <c r="S66" s="6">
        <f>IF($A66="","",I66-SUM(J66:O66)-R66)</f>
        <v/>
      </c>
      <c r="T66" s="4" t="n"/>
      <c r="U66" s="7">
        <f>IF(OR($A66="",T66="",T66=0),"",IFERROR(I66/T66,0))</f>
        <v/>
      </c>
      <c r="V66" s="7">
        <f>IF(OR($A66="",T66="",T66=0),"",IFERROR(S66/T66,0))</f>
        <v/>
      </c>
      <c r="W66" s="8">
        <f>IF($A66="","",IF(H66=12,"Locato tutto l'anno",IF(H66=0,"Sfitto","Locazione parziale")))</f>
        <v/>
      </c>
      <c r="X66" s="3" t="n"/>
    </row>
    <row r="67">
      <c r="A67" s="2" t="n"/>
      <c r="B67" s="3" t="n"/>
      <c r="C67" s="3" t="n"/>
      <c r="D67" s="2" t="n"/>
      <c r="E67" s="3" t="n"/>
      <c r="F67" s="3" t="n"/>
      <c r="G67" s="4" t="n"/>
      <c r="H67" s="5" t="n"/>
      <c r="I67" s="9">
        <f>IF(OR($A67="",G67="",H67=""),"",G67*H67)</f>
        <v/>
      </c>
      <c r="J67" s="4" t="n"/>
      <c r="K67" s="4" t="n"/>
      <c r="L67" s="4" t="n"/>
      <c r="M67" s="4" t="n"/>
      <c r="N67" s="4" t="n"/>
      <c r="O67" s="4" t="n"/>
      <c r="P67" s="3" t="n"/>
      <c r="Q67" s="10">
        <f>IF($A67="","",IFERROR(VLOOKUP(P67,'Impostazioni'!$A$2:$B$4,2,FALSE),""))</f>
        <v/>
      </c>
      <c r="R67" s="9">
        <f>IF(OR($A67="",I67="",Q67=""),"",I67*Q67)</f>
        <v/>
      </c>
      <c r="S67" s="9">
        <f>IF($A67="","",I67-SUM(J67:O67)-R67)</f>
        <v/>
      </c>
      <c r="T67" s="4" t="n"/>
      <c r="U67" s="10">
        <f>IF(OR($A67="",T67="",T67=0),"",IFERROR(I67/T67,0))</f>
        <v/>
      </c>
      <c r="V67" s="10">
        <f>IF(OR($A67="",T67="",T67=0),"",IFERROR(S67/T67,0))</f>
        <v/>
      </c>
      <c r="W67" s="11">
        <f>IF($A67="","",IF(H67=12,"Locato tutto l'anno",IF(H67=0,"Sfitto","Locazione parziale")))</f>
        <v/>
      </c>
      <c r="X67" s="3" t="n"/>
    </row>
    <row r="68">
      <c r="A68" s="2" t="n"/>
      <c r="B68" s="3" t="n"/>
      <c r="C68" s="3" t="n"/>
      <c r="D68" s="2" t="n"/>
      <c r="E68" s="3" t="n"/>
      <c r="F68" s="3" t="n"/>
      <c r="G68" s="4" t="n"/>
      <c r="H68" s="5" t="n"/>
      <c r="I68" s="6">
        <f>IF(OR($A68="",G68="",H68=""),"",G68*H68)</f>
        <v/>
      </c>
      <c r="J68" s="4" t="n"/>
      <c r="K68" s="4" t="n"/>
      <c r="L68" s="4" t="n"/>
      <c r="M68" s="4" t="n"/>
      <c r="N68" s="4" t="n"/>
      <c r="O68" s="4" t="n"/>
      <c r="P68" s="3" t="n"/>
      <c r="Q68" s="7">
        <f>IF($A68="","",IFERROR(VLOOKUP(P68,'Impostazioni'!$A$2:$B$4,2,FALSE),""))</f>
        <v/>
      </c>
      <c r="R68" s="6">
        <f>IF(OR($A68="",I68="",Q68=""),"",I68*Q68)</f>
        <v/>
      </c>
      <c r="S68" s="6">
        <f>IF($A68="","",I68-SUM(J68:O68)-R68)</f>
        <v/>
      </c>
      <c r="T68" s="4" t="n"/>
      <c r="U68" s="7">
        <f>IF(OR($A68="",T68="",T68=0),"",IFERROR(I68/T68,0))</f>
        <v/>
      </c>
      <c r="V68" s="7">
        <f>IF(OR($A68="",T68="",T68=0),"",IFERROR(S68/T68,0))</f>
        <v/>
      </c>
      <c r="W68" s="8">
        <f>IF($A68="","",IF(H68=12,"Locato tutto l'anno",IF(H68=0,"Sfitto","Locazione parziale")))</f>
        <v/>
      </c>
      <c r="X68" s="3" t="n"/>
    </row>
    <row r="69">
      <c r="A69" s="2" t="n"/>
      <c r="B69" s="3" t="n"/>
      <c r="C69" s="3" t="n"/>
      <c r="D69" s="2" t="n"/>
      <c r="E69" s="3" t="n"/>
      <c r="F69" s="3" t="n"/>
      <c r="G69" s="4" t="n"/>
      <c r="H69" s="5" t="n"/>
      <c r="I69" s="9">
        <f>IF(OR($A69="",G69="",H69=""),"",G69*H69)</f>
        <v/>
      </c>
      <c r="J69" s="4" t="n"/>
      <c r="K69" s="4" t="n"/>
      <c r="L69" s="4" t="n"/>
      <c r="M69" s="4" t="n"/>
      <c r="N69" s="4" t="n"/>
      <c r="O69" s="4" t="n"/>
      <c r="P69" s="3" t="n"/>
      <c r="Q69" s="10">
        <f>IF($A69="","",IFERROR(VLOOKUP(P69,'Impostazioni'!$A$2:$B$4,2,FALSE),""))</f>
        <v/>
      </c>
      <c r="R69" s="9">
        <f>IF(OR($A69="",I69="",Q69=""),"",I69*Q69)</f>
        <v/>
      </c>
      <c r="S69" s="9">
        <f>IF($A69="","",I69-SUM(J69:O69)-R69)</f>
        <v/>
      </c>
      <c r="T69" s="4" t="n"/>
      <c r="U69" s="10">
        <f>IF(OR($A69="",T69="",T69=0),"",IFERROR(I69/T69,0))</f>
        <v/>
      </c>
      <c r="V69" s="10">
        <f>IF(OR($A69="",T69="",T69=0),"",IFERROR(S69/T69,0))</f>
        <v/>
      </c>
      <c r="W69" s="11">
        <f>IF($A69="","",IF(H69=12,"Locato tutto l'anno",IF(H69=0,"Sfitto","Locazione parziale")))</f>
        <v/>
      </c>
      <c r="X69" s="3" t="n"/>
    </row>
    <row r="70">
      <c r="A70" s="2" t="n"/>
      <c r="B70" s="3" t="n"/>
      <c r="C70" s="3" t="n"/>
      <c r="D70" s="2" t="n"/>
      <c r="E70" s="3" t="n"/>
      <c r="F70" s="3" t="n"/>
      <c r="G70" s="4" t="n"/>
      <c r="H70" s="5" t="n"/>
      <c r="I70" s="6">
        <f>IF(OR($A70="",G70="",H70=""),"",G70*H70)</f>
        <v/>
      </c>
      <c r="J70" s="4" t="n"/>
      <c r="K70" s="4" t="n"/>
      <c r="L70" s="4" t="n"/>
      <c r="M70" s="4" t="n"/>
      <c r="N70" s="4" t="n"/>
      <c r="O70" s="4" t="n"/>
      <c r="P70" s="3" t="n"/>
      <c r="Q70" s="7">
        <f>IF($A70="","",IFERROR(VLOOKUP(P70,'Impostazioni'!$A$2:$B$4,2,FALSE),""))</f>
        <v/>
      </c>
      <c r="R70" s="6">
        <f>IF(OR($A70="",I70="",Q70=""),"",I70*Q70)</f>
        <v/>
      </c>
      <c r="S70" s="6">
        <f>IF($A70="","",I70-SUM(J70:O70)-R70)</f>
        <v/>
      </c>
      <c r="T70" s="4" t="n"/>
      <c r="U70" s="7">
        <f>IF(OR($A70="",T70="",T70=0),"",IFERROR(I70/T70,0))</f>
        <v/>
      </c>
      <c r="V70" s="7">
        <f>IF(OR($A70="",T70="",T70=0),"",IFERROR(S70/T70,0))</f>
        <v/>
      </c>
      <c r="W70" s="8">
        <f>IF($A70="","",IF(H70=12,"Locato tutto l'anno",IF(H70=0,"Sfitto","Locazione parziale")))</f>
        <v/>
      </c>
      <c r="X70" s="3" t="n"/>
    </row>
    <row r="71">
      <c r="A71" s="2" t="n"/>
      <c r="B71" s="3" t="n"/>
      <c r="C71" s="3" t="n"/>
      <c r="D71" s="2" t="n"/>
      <c r="E71" s="3" t="n"/>
      <c r="F71" s="3" t="n"/>
      <c r="G71" s="4" t="n"/>
      <c r="H71" s="5" t="n"/>
      <c r="I71" s="9">
        <f>IF(OR($A71="",G71="",H71=""),"",G71*H71)</f>
        <v/>
      </c>
      <c r="J71" s="4" t="n"/>
      <c r="K71" s="4" t="n"/>
      <c r="L71" s="4" t="n"/>
      <c r="M71" s="4" t="n"/>
      <c r="N71" s="4" t="n"/>
      <c r="O71" s="4" t="n"/>
      <c r="P71" s="3" t="n"/>
      <c r="Q71" s="10">
        <f>IF($A71="","",IFERROR(VLOOKUP(P71,'Impostazioni'!$A$2:$B$4,2,FALSE),""))</f>
        <v/>
      </c>
      <c r="R71" s="9">
        <f>IF(OR($A71="",I71="",Q71=""),"",I71*Q71)</f>
        <v/>
      </c>
      <c r="S71" s="9">
        <f>IF($A71="","",I71-SUM(J71:O71)-R71)</f>
        <v/>
      </c>
      <c r="T71" s="4" t="n"/>
      <c r="U71" s="10">
        <f>IF(OR($A71="",T71="",T71=0),"",IFERROR(I71/T71,0))</f>
        <v/>
      </c>
      <c r="V71" s="10">
        <f>IF(OR($A71="",T71="",T71=0),"",IFERROR(S71/T71,0))</f>
        <v/>
      </c>
      <c r="W71" s="11">
        <f>IF($A71="","",IF(H71=12,"Locato tutto l'anno",IF(H71=0,"Sfitto","Locazione parziale")))</f>
        <v/>
      </c>
      <c r="X71" s="3" t="n"/>
    </row>
    <row r="72">
      <c r="A72" s="2" t="n"/>
      <c r="B72" s="3" t="n"/>
      <c r="C72" s="3" t="n"/>
      <c r="D72" s="2" t="n"/>
      <c r="E72" s="3" t="n"/>
      <c r="F72" s="3" t="n"/>
      <c r="G72" s="4" t="n"/>
      <c r="H72" s="5" t="n"/>
      <c r="I72" s="6">
        <f>IF(OR($A72="",G72="",H72=""),"",G72*H72)</f>
        <v/>
      </c>
      <c r="J72" s="4" t="n"/>
      <c r="K72" s="4" t="n"/>
      <c r="L72" s="4" t="n"/>
      <c r="M72" s="4" t="n"/>
      <c r="N72" s="4" t="n"/>
      <c r="O72" s="4" t="n"/>
      <c r="P72" s="3" t="n"/>
      <c r="Q72" s="7">
        <f>IF($A72="","",IFERROR(VLOOKUP(P72,'Impostazioni'!$A$2:$B$4,2,FALSE),""))</f>
        <v/>
      </c>
      <c r="R72" s="6">
        <f>IF(OR($A72="",I72="",Q72=""),"",I72*Q72)</f>
        <v/>
      </c>
      <c r="S72" s="6">
        <f>IF($A72="","",I72-SUM(J72:O72)-R72)</f>
        <v/>
      </c>
      <c r="T72" s="4" t="n"/>
      <c r="U72" s="7">
        <f>IF(OR($A72="",T72="",T72=0),"",IFERROR(I72/T72,0))</f>
        <v/>
      </c>
      <c r="V72" s="7">
        <f>IF(OR($A72="",T72="",T72=0),"",IFERROR(S72/T72,0))</f>
        <v/>
      </c>
      <c r="W72" s="8">
        <f>IF($A72="","",IF(H72=12,"Locato tutto l'anno",IF(H72=0,"Sfitto","Locazione parziale")))</f>
        <v/>
      </c>
      <c r="X72" s="3" t="n"/>
    </row>
    <row r="73">
      <c r="A73" s="2" t="n"/>
      <c r="B73" s="3" t="n"/>
      <c r="C73" s="3" t="n"/>
      <c r="D73" s="2" t="n"/>
      <c r="E73" s="3" t="n"/>
      <c r="F73" s="3" t="n"/>
      <c r="G73" s="4" t="n"/>
      <c r="H73" s="5" t="n"/>
      <c r="I73" s="9">
        <f>IF(OR($A73="",G73="",H73=""),"",G73*H73)</f>
        <v/>
      </c>
      <c r="J73" s="4" t="n"/>
      <c r="K73" s="4" t="n"/>
      <c r="L73" s="4" t="n"/>
      <c r="M73" s="4" t="n"/>
      <c r="N73" s="4" t="n"/>
      <c r="O73" s="4" t="n"/>
      <c r="P73" s="3" t="n"/>
      <c r="Q73" s="10">
        <f>IF($A73="","",IFERROR(VLOOKUP(P73,'Impostazioni'!$A$2:$B$4,2,FALSE),""))</f>
        <v/>
      </c>
      <c r="R73" s="9">
        <f>IF(OR($A73="",I73="",Q73=""),"",I73*Q73)</f>
        <v/>
      </c>
      <c r="S73" s="9">
        <f>IF($A73="","",I73-SUM(J73:O73)-R73)</f>
        <v/>
      </c>
      <c r="T73" s="4" t="n"/>
      <c r="U73" s="10">
        <f>IF(OR($A73="",T73="",T73=0),"",IFERROR(I73/T73,0))</f>
        <v/>
      </c>
      <c r="V73" s="10">
        <f>IF(OR($A73="",T73="",T73=0),"",IFERROR(S73/T73,0))</f>
        <v/>
      </c>
      <c r="W73" s="11">
        <f>IF($A73="","",IF(H73=12,"Locato tutto l'anno",IF(H73=0,"Sfitto","Locazione parziale")))</f>
        <v/>
      </c>
      <c r="X73" s="3" t="n"/>
    </row>
    <row r="74">
      <c r="A74" s="2" t="n"/>
      <c r="B74" s="3" t="n"/>
      <c r="C74" s="3" t="n"/>
      <c r="D74" s="2" t="n"/>
      <c r="E74" s="3" t="n"/>
      <c r="F74" s="3" t="n"/>
      <c r="G74" s="4" t="n"/>
      <c r="H74" s="5" t="n"/>
      <c r="I74" s="6">
        <f>IF(OR($A74="",G74="",H74=""),"",G74*H74)</f>
        <v/>
      </c>
      <c r="J74" s="4" t="n"/>
      <c r="K74" s="4" t="n"/>
      <c r="L74" s="4" t="n"/>
      <c r="M74" s="4" t="n"/>
      <c r="N74" s="4" t="n"/>
      <c r="O74" s="4" t="n"/>
      <c r="P74" s="3" t="n"/>
      <c r="Q74" s="7">
        <f>IF($A74="","",IFERROR(VLOOKUP(P74,'Impostazioni'!$A$2:$B$4,2,FALSE),""))</f>
        <v/>
      </c>
      <c r="R74" s="6">
        <f>IF(OR($A74="",I74="",Q74=""),"",I74*Q74)</f>
        <v/>
      </c>
      <c r="S74" s="6">
        <f>IF($A74="","",I74-SUM(J74:O74)-R74)</f>
        <v/>
      </c>
      <c r="T74" s="4" t="n"/>
      <c r="U74" s="7">
        <f>IF(OR($A74="",T74="",T74=0),"",IFERROR(I74/T74,0))</f>
        <v/>
      </c>
      <c r="V74" s="7">
        <f>IF(OR($A74="",T74="",T74=0),"",IFERROR(S74/T74,0))</f>
        <v/>
      </c>
      <c r="W74" s="8">
        <f>IF($A74="","",IF(H74=12,"Locato tutto l'anno",IF(H74=0,"Sfitto","Locazione parziale")))</f>
        <v/>
      </c>
      <c r="X74" s="3" t="n"/>
    </row>
    <row r="75">
      <c r="A75" s="2" t="n"/>
      <c r="B75" s="3" t="n"/>
      <c r="C75" s="3" t="n"/>
      <c r="D75" s="2" t="n"/>
      <c r="E75" s="3" t="n"/>
      <c r="F75" s="3" t="n"/>
      <c r="G75" s="4" t="n"/>
      <c r="H75" s="5" t="n"/>
      <c r="I75" s="9">
        <f>IF(OR($A75="",G75="",H75=""),"",G75*H75)</f>
        <v/>
      </c>
      <c r="J75" s="4" t="n"/>
      <c r="K75" s="4" t="n"/>
      <c r="L75" s="4" t="n"/>
      <c r="M75" s="4" t="n"/>
      <c r="N75" s="4" t="n"/>
      <c r="O75" s="4" t="n"/>
      <c r="P75" s="3" t="n"/>
      <c r="Q75" s="10">
        <f>IF($A75="","",IFERROR(VLOOKUP(P75,'Impostazioni'!$A$2:$B$4,2,FALSE),""))</f>
        <v/>
      </c>
      <c r="R75" s="9">
        <f>IF(OR($A75="",I75="",Q75=""),"",I75*Q75)</f>
        <v/>
      </c>
      <c r="S75" s="9">
        <f>IF($A75="","",I75-SUM(J75:O75)-R75)</f>
        <v/>
      </c>
      <c r="T75" s="4" t="n"/>
      <c r="U75" s="10">
        <f>IF(OR($A75="",T75="",T75=0),"",IFERROR(I75/T75,0))</f>
        <v/>
      </c>
      <c r="V75" s="10">
        <f>IF(OR($A75="",T75="",T75=0),"",IFERROR(S75/T75,0))</f>
        <v/>
      </c>
      <c r="W75" s="11">
        <f>IF($A75="","",IF(H75=12,"Locato tutto l'anno",IF(H75=0,"Sfitto","Locazione parziale")))</f>
        <v/>
      </c>
      <c r="X75" s="3" t="n"/>
    </row>
    <row r="76">
      <c r="A76" s="2" t="n"/>
      <c r="B76" s="3" t="n"/>
      <c r="C76" s="3" t="n"/>
      <c r="D76" s="2" t="n"/>
      <c r="E76" s="3" t="n"/>
      <c r="F76" s="3" t="n"/>
      <c r="G76" s="4" t="n"/>
      <c r="H76" s="5" t="n"/>
      <c r="I76" s="6">
        <f>IF(OR($A76="",G76="",H76=""),"",G76*H76)</f>
        <v/>
      </c>
      <c r="J76" s="4" t="n"/>
      <c r="K76" s="4" t="n"/>
      <c r="L76" s="4" t="n"/>
      <c r="M76" s="4" t="n"/>
      <c r="N76" s="4" t="n"/>
      <c r="O76" s="4" t="n"/>
      <c r="P76" s="3" t="n"/>
      <c r="Q76" s="7">
        <f>IF($A76="","",IFERROR(VLOOKUP(P76,'Impostazioni'!$A$2:$B$4,2,FALSE),""))</f>
        <v/>
      </c>
      <c r="R76" s="6">
        <f>IF(OR($A76="",I76="",Q76=""),"",I76*Q76)</f>
        <v/>
      </c>
      <c r="S76" s="6">
        <f>IF($A76="","",I76-SUM(J76:O76)-R76)</f>
        <v/>
      </c>
      <c r="T76" s="4" t="n"/>
      <c r="U76" s="7">
        <f>IF(OR($A76="",T76="",T76=0),"",IFERROR(I76/T76,0))</f>
        <v/>
      </c>
      <c r="V76" s="7">
        <f>IF(OR($A76="",T76="",T76=0),"",IFERROR(S76/T76,0))</f>
        <v/>
      </c>
      <c r="W76" s="8">
        <f>IF($A76="","",IF(H76=12,"Locato tutto l'anno",IF(H76=0,"Sfitto","Locazione parziale")))</f>
        <v/>
      </c>
      <c r="X76" s="3" t="n"/>
    </row>
    <row r="77">
      <c r="A77" s="2" t="n"/>
      <c r="B77" s="3" t="n"/>
      <c r="C77" s="3" t="n"/>
      <c r="D77" s="2" t="n"/>
      <c r="E77" s="3" t="n"/>
      <c r="F77" s="3" t="n"/>
      <c r="G77" s="4" t="n"/>
      <c r="H77" s="5" t="n"/>
      <c r="I77" s="9">
        <f>IF(OR($A77="",G77="",H77=""),"",G77*H77)</f>
        <v/>
      </c>
      <c r="J77" s="4" t="n"/>
      <c r="K77" s="4" t="n"/>
      <c r="L77" s="4" t="n"/>
      <c r="M77" s="4" t="n"/>
      <c r="N77" s="4" t="n"/>
      <c r="O77" s="4" t="n"/>
      <c r="P77" s="3" t="n"/>
      <c r="Q77" s="10">
        <f>IF($A77="","",IFERROR(VLOOKUP(P77,'Impostazioni'!$A$2:$B$4,2,FALSE),""))</f>
        <v/>
      </c>
      <c r="R77" s="9">
        <f>IF(OR($A77="",I77="",Q77=""),"",I77*Q77)</f>
        <v/>
      </c>
      <c r="S77" s="9">
        <f>IF($A77="","",I77-SUM(J77:O77)-R77)</f>
        <v/>
      </c>
      <c r="T77" s="4" t="n"/>
      <c r="U77" s="10">
        <f>IF(OR($A77="",T77="",T77=0),"",IFERROR(I77/T77,0))</f>
        <v/>
      </c>
      <c r="V77" s="10">
        <f>IF(OR($A77="",T77="",T77=0),"",IFERROR(S77/T77,0))</f>
        <v/>
      </c>
      <c r="W77" s="11">
        <f>IF($A77="","",IF(H77=12,"Locato tutto l'anno",IF(H77=0,"Sfitto","Locazione parziale")))</f>
        <v/>
      </c>
      <c r="X77" s="3" t="n"/>
    </row>
    <row r="78">
      <c r="A78" s="2" t="n"/>
      <c r="B78" s="3" t="n"/>
      <c r="C78" s="3" t="n"/>
      <c r="D78" s="2" t="n"/>
      <c r="E78" s="3" t="n"/>
      <c r="F78" s="3" t="n"/>
      <c r="G78" s="4" t="n"/>
      <c r="H78" s="5" t="n"/>
      <c r="I78" s="6">
        <f>IF(OR($A78="",G78="",H78=""),"",G78*H78)</f>
        <v/>
      </c>
      <c r="J78" s="4" t="n"/>
      <c r="K78" s="4" t="n"/>
      <c r="L78" s="4" t="n"/>
      <c r="M78" s="4" t="n"/>
      <c r="N78" s="4" t="n"/>
      <c r="O78" s="4" t="n"/>
      <c r="P78" s="3" t="n"/>
      <c r="Q78" s="7">
        <f>IF($A78="","",IFERROR(VLOOKUP(P78,'Impostazioni'!$A$2:$B$4,2,FALSE),""))</f>
        <v/>
      </c>
      <c r="R78" s="6">
        <f>IF(OR($A78="",I78="",Q78=""),"",I78*Q78)</f>
        <v/>
      </c>
      <c r="S78" s="6">
        <f>IF($A78="","",I78-SUM(J78:O78)-R78)</f>
        <v/>
      </c>
      <c r="T78" s="4" t="n"/>
      <c r="U78" s="7">
        <f>IF(OR($A78="",T78="",T78=0),"",IFERROR(I78/T78,0))</f>
        <v/>
      </c>
      <c r="V78" s="7">
        <f>IF(OR($A78="",T78="",T78=0),"",IFERROR(S78/T78,0))</f>
        <v/>
      </c>
      <c r="W78" s="8">
        <f>IF($A78="","",IF(H78=12,"Locato tutto l'anno",IF(H78=0,"Sfitto","Locazione parziale")))</f>
        <v/>
      </c>
      <c r="X78" s="3" t="n"/>
    </row>
    <row r="79">
      <c r="A79" s="2" t="n"/>
      <c r="B79" s="3" t="n"/>
      <c r="C79" s="3" t="n"/>
      <c r="D79" s="2" t="n"/>
      <c r="E79" s="3" t="n"/>
      <c r="F79" s="3" t="n"/>
      <c r="G79" s="4" t="n"/>
      <c r="H79" s="5" t="n"/>
      <c r="I79" s="9">
        <f>IF(OR($A79="",G79="",H79=""),"",G79*H79)</f>
        <v/>
      </c>
      <c r="J79" s="4" t="n"/>
      <c r="K79" s="4" t="n"/>
      <c r="L79" s="4" t="n"/>
      <c r="M79" s="4" t="n"/>
      <c r="N79" s="4" t="n"/>
      <c r="O79" s="4" t="n"/>
      <c r="P79" s="3" t="n"/>
      <c r="Q79" s="10">
        <f>IF($A79="","",IFERROR(VLOOKUP(P79,'Impostazioni'!$A$2:$B$4,2,FALSE),""))</f>
        <v/>
      </c>
      <c r="R79" s="9">
        <f>IF(OR($A79="",I79="",Q79=""),"",I79*Q79)</f>
        <v/>
      </c>
      <c r="S79" s="9">
        <f>IF($A79="","",I79-SUM(J79:O79)-R79)</f>
        <v/>
      </c>
      <c r="T79" s="4" t="n"/>
      <c r="U79" s="10">
        <f>IF(OR($A79="",T79="",T79=0),"",IFERROR(I79/T79,0))</f>
        <v/>
      </c>
      <c r="V79" s="10">
        <f>IF(OR($A79="",T79="",T79=0),"",IFERROR(S79/T79,0))</f>
        <v/>
      </c>
      <c r="W79" s="11">
        <f>IF($A79="","",IF(H79=12,"Locato tutto l'anno",IF(H79=0,"Sfitto","Locazione parziale")))</f>
        <v/>
      </c>
      <c r="X79" s="3" t="n"/>
    </row>
    <row r="80">
      <c r="A80" s="2" t="n"/>
      <c r="B80" s="3" t="n"/>
      <c r="C80" s="3" t="n"/>
      <c r="D80" s="2" t="n"/>
      <c r="E80" s="3" t="n"/>
      <c r="F80" s="3" t="n"/>
      <c r="G80" s="4" t="n"/>
      <c r="H80" s="5" t="n"/>
      <c r="I80" s="6">
        <f>IF(OR($A80="",G80="",H80=""),"",G80*H80)</f>
        <v/>
      </c>
      <c r="J80" s="4" t="n"/>
      <c r="K80" s="4" t="n"/>
      <c r="L80" s="4" t="n"/>
      <c r="M80" s="4" t="n"/>
      <c r="N80" s="4" t="n"/>
      <c r="O80" s="4" t="n"/>
      <c r="P80" s="3" t="n"/>
      <c r="Q80" s="7">
        <f>IF($A80="","",IFERROR(VLOOKUP(P80,'Impostazioni'!$A$2:$B$4,2,FALSE),""))</f>
        <v/>
      </c>
      <c r="R80" s="6">
        <f>IF(OR($A80="",I80="",Q80=""),"",I80*Q80)</f>
        <v/>
      </c>
      <c r="S80" s="6">
        <f>IF($A80="","",I80-SUM(J80:O80)-R80)</f>
        <v/>
      </c>
      <c r="T80" s="4" t="n"/>
      <c r="U80" s="7">
        <f>IF(OR($A80="",T80="",T80=0),"",IFERROR(I80/T80,0))</f>
        <v/>
      </c>
      <c r="V80" s="7">
        <f>IF(OR($A80="",T80="",T80=0),"",IFERROR(S80/T80,0))</f>
        <v/>
      </c>
      <c r="W80" s="8">
        <f>IF($A80="","",IF(H80=12,"Locato tutto l'anno",IF(H80=0,"Sfitto","Locazione parziale")))</f>
        <v/>
      </c>
      <c r="X80" s="3" t="n"/>
    </row>
    <row r="81">
      <c r="A81" s="2" t="n"/>
      <c r="B81" s="3" t="n"/>
      <c r="C81" s="3" t="n"/>
      <c r="D81" s="2" t="n"/>
      <c r="E81" s="3" t="n"/>
      <c r="F81" s="3" t="n"/>
      <c r="G81" s="4" t="n"/>
      <c r="H81" s="5" t="n"/>
      <c r="I81" s="9">
        <f>IF(OR($A81="",G81="",H81=""),"",G81*H81)</f>
        <v/>
      </c>
      <c r="J81" s="4" t="n"/>
      <c r="K81" s="4" t="n"/>
      <c r="L81" s="4" t="n"/>
      <c r="M81" s="4" t="n"/>
      <c r="N81" s="4" t="n"/>
      <c r="O81" s="4" t="n"/>
      <c r="P81" s="3" t="n"/>
      <c r="Q81" s="10">
        <f>IF($A81="","",IFERROR(VLOOKUP(P81,'Impostazioni'!$A$2:$B$4,2,FALSE),""))</f>
        <v/>
      </c>
      <c r="R81" s="9">
        <f>IF(OR($A81="",I81="",Q81=""),"",I81*Q81)</f>
        <v/>
      </c>
      <c r="S81" s="9">
        <f>IF($A81="","",I81-SUM(J81:O81)-R81)</f>
        <v/>
      </c>
      <c r="T81" s="4" t="n"/>
      <c r="U81" s="10">
        <f>IF(OR($A81="",T81="",T81=0),"",IFERROR(I81/T81,0))</f>
        <v/>
      </c>
      <c r="V81" s="10">
        <f>IF(OR($A81="",T81="",T81=0),"",IFERROR(S81/T81,0))</f>
        <v/>
      </c>
      <c r="W81" s="11">
        <f>IF($A81="","",IF(H81=12,"Locato tutto l'anno",IF(H81=0,"Sfitto","Locazione parziale")))</f>
        <v/>
      </c>
      <c r="X81" s="3" t="n"/>
    </row>
    <row r="82">
      <c r="A82" s="2" t="n"/>
      <c r="B82" s="3" t="n"/>
      <c r="C82" s="3" t="n"/>
      <c r="D82" s="2" t="n"/>
      <c r="E82" s="3" t="n"/>
      <c r="F82" s="3" t="n"/>
      <c r="G82" s="4" t="n"/>
      <c r="H82" s="5" t="n"/>
      <c r="I82" s="6">
        <f>IF(OR($A82="",G82="",H82=""),"",G82*H82)</f>
        <v/>
      </c>
      <c r="J82" s="4" t="n"/>
      <c r="K82" s="4" t="n"/>
      <c r="L82" s="4" t="n"/>
      <c r="M82" s="4" t="n"/>
      <c r="N82" s="4" t="n"/>
      <c r="O82" s="4" t="n"/>
      <c r="P82" s="3" t="n"/>
      <c r="Q82" s="7">
        <f>IF($A82="","",IFERROR(VLOOKUP(P82,'Impostazioni'!$A$2:$B$4,2,FALSE),""))</f>
        <v/>
      </c>
      <c r="R82" s="6">
        <f>IF(OR($A82="",I82="",Q82=""),"",I82*Q82)</f>
        <v/>
      </c>
      <c r="S82" s="6">
        <f>IF($A82="","",I82-SUM(J82:O82)-R82)</f>
        <v/>
      </c>
      <c r="T82" s="4" t="n"/>
      <c r="U82" s="7">
        <f>IF(OR($A82="",T82="",T82=0),"",IFERROR(I82/T82,0))</f>
        <v/>
      </c>
      <c r="V82" s="7">
        <f>IF(OR($A82="",T82="",T82=0),"",IFERROR(S82/T82,0))</f>
        <v/>
      </c>
      <c r="W82" s="8">
        <f>IF($A82="","",IF(H82=12,"Locato tutto l'anno",IF(H82=0,"Sfitto","Locazione parziale")))</f>
        <v/>
      </c>
      <c r="X82" s="3" t="n"/>
    </row>
    <row r="83">
      <c r="A83" s="2" t="n"/>
      <c r="B83" s="3" t="n"/>
      <c r="C83" s="3" t="n"/>
      <c r="D83" s="2" t="n"/>
      <c r="E83" s="3" t="n"/>
      <c r="F83" s="3" t="n"/>
      <c r="G83" s="4" t="n"/>
      <c r="H83" s="5" t="n"/>
      <c r="I83" s="9">
        <f>IF(OR($A83="",G83="",H83=""),"",G83*H83)</f>
        <v/>
      </c>
      <c r="J83" s="4" t="n"/>
      <c r="K83" s="4" t="n"/>
      <c r="L83" s="4" t="n"/>
      <c r="M83" s="4" t="n"/>
      <c r="N83" s="4" t="n"/>
      <c r="O83" s="4" t="n"/>
      <c r="P83" s="3" t="n"/>
      <c r="Q83" s="10">
        <f>IF($A83="","",IFERROR(VLOOKUP(P83,'Impostazioni'!$A$2:$B$4,2,FALSE),""))</f>
        <v/>
      </c>
      <c r="R83" s="9">
        <f>IF(OR($A83="",I83="",Q83=""),"",I83*Q83)</f>
        <v/>
      </c>
      <c r="S83" s="9">
        <f>IF($A83="","",I83-SUM(J83:O83)-R83)</f>
        <v/>
      </c>
      <c r="T83" s="4" t="n"/>
      <c r="U83" s="10">
        <f>IF(OR($A83="",T83="",T83=0),"",IFERROR(I83/T83,0))</f>
        <v/>
      </c>
      <c r="V83" s="10">
        <f>IF(OR($A83="",T83="",T83=0),"",IFERROR(S83/T83,0))</f>
        <v/>
      </c>
      <c r="W83" s="11">
        <f>IF($A83="","",IF(H83=12,"Locato tutto l'anno",IF(H83=0,"Sfitto","Locazione parziale")))</f>
        <v/>
      </c>
      <c r="X83" s="3" t="n"/>
    </row>
    <row r="84">
      <c r="A84" s="2" t="n"/>
      <c r="B84" s="3" t="n"/>
      <c r="C84" s="3" t="n"/>
      <c r="D84" s="2" t="n"/>
      <c r="E84" s="3" t="n"/>
      <c r="F84" s="3" t="n"/>
      <c r="G84" s="4" t="n"/>
      <c r="H84" s="5" t="n"/>
      <c r="I84" s="6">
        <f>IF(OR($A84="",G84="",H84=""),"",G84*H84)</f>
        <v/>
      </c>
      <c r="J84" s="4" t="n"/>
      <c r="K84" s="4" t="n"/>
      <c r="L84" s="4" t="n"/>
      <c r="M84" s="4" t="n"/>
      <c r="N84" s="4" t="n"/>
      <c r="O84" s="4" t="n"/>
      <c r="P84" s="3" t="n"/>
      <c r="Q84" s="7">
        <f>IF($A84="","",IFERROR(VLOOKUP(P84,'Impostazioni'!$A$2:$B$4,2,FALSE),""))</f>
        <v/>
      </c>
      <c r="R84" s="6">
        <f>IF(OR($A84="",I84="",Q84=""),"",I84*Q84)</f>
        <v/>
      </c>
      <c r="S84" s="6">
        <f>IF($A84="","",I84-SUM(J84:O84)-R84)</f>
        <v/>
      </c>
      <c r="T84" s="4" t="n"/>
      <c r="U84" s="7">
        <f>IF(OR($A84="",T84="",T84=0),"",IFERROR(I84/T84,0))</f>
        <v/>
      </c>
      <c r="V84" s="7">
        <f>IF(OR($A84="",T84="",T84=0),"",IFERROR(S84/T84,0))</f>
        <v/>
      </c>
      <c r="W84" s="8">
        <f>IF($A84="","",IF(H84=12,"Locato tutto l'anno",IF(H84=0,"Sfitto","Locazione parziale")))</f>
        <v/>
      </c>
      <c r="X84" s="3" t="n"/>
    </row>
    <row r="85">
      <c r="A85" s="2" t="n"/>
      <c r="B85" s="3" t="n"/>
      <c r="C85" s="3" t="n"/>
      <c r="D85" s="2" t="n"/>
      <c r="E85" s="3" t="n"/>
      <c r="F85" s="3" t="n"/>
      <c r="G85" s="4" t="n"/>
      <c r="H85" s="5" t="n"/>
      <c r="I85" s="9">
        <f>IF(OR($A85="",G85="",H85=""),"",G85*H85)</f>
        <v/>
      </c>
      <c r="J85" s="4" t="n"/>
      <c r="K85" s="4" t="n"/>
      <c r="L85" s="4" t="n"/>
      <c r="M85" s="4" t="n"/>
      <c r="N85" s="4" t="n"/>
      <c r="O85" s="4" t="n"/>
      <c r="P85" s="3" t="n"/>
      <c r="Q85" s="10">
        <f>IF($A85="","",IFERROR(VLOOKUP(P85,'Impostazioni'!$A$2:$B$4,2,FALSE),""))</f>
        <v/>
      </c>
      <c r="R85" s="9">
        <f>IF(OR($A85="",I85="",Q85=""),"",I85*Q85)</f>
        <v/>
      </c>
      <c r="S85" s="9">
        <f>IF($A85="","",I85-SUM(J85:O85)-R85)</f>
        <v/>
      </c>
      <c r="T85" s="4" t="n"/>
      <c r="U85" s="10">
        <f>IF(OR($A85="",T85="",T85=0),"",IFERROR(I85/T85,0))</f>
        <v/>
      </c>
      <c r="V85" s="10">
        <f>IF(OR($A85="",T85="",T85=0),"",IFERROR(S85/T85,0))</f>
        <v/>
      </c>
      <c r="W85" s="11">
        <f>IF($A85="","",IF(H85=12,"Locato tutto l'anno",IF(H85=0,"Sfitto","Locazione parziale")))</f>
        <v/>
      </c>
      <c r="X85" s="3" t="n"/>
    </row>
    <row r="86">
      <c r="A86" s="2" t="n"/>
      <c r="B86" s="3" t="n"/>
      <c r="C86" s="3" t="n"/>
      <c r="D86" s="2" t="n"/>
      <c r="E86" s="3" t="n"/>
      <c r="F86" s="3" t="n"/>
      <c r="G86" s="4" t="n"/>
      <c r="H86" s="5" t="n"/>
      <c r="I86" s="6">
        <f>IF(OR($A86="",G86="",H86=""),"",G86*H86)</f>
        <v/>
      </c>
      <c r="J86" s="4" t="n"/>
      <c r="K86" s="4" t="n"/>
      <c r="L86" s="4" t="n"/>
      <c r="M86" s="4" t="n"/>
      <c r="N86" s="4" t="n"/>
      <c r="O86" s="4" t="n"/>
      <c r="P86" s="3" t="n"/>
      <c r="Q86" s="7">
        <f>IF($A86="","",IFERROR(VLOOKUP(P86,'Impostazioni'!$A$2:$B$4,2,FALSE),""))</f>
        <v/>
      </c>
      <c r="R86" s="6">
        <f>IF(OR($A86="",I86="",Q86=""),"",I86*Q86)</f>
        <v/>
      </c>
      <c r="S86" s="6">
        <f>IF($A86="","",I86-SUM(J86:O86)-R86)</f>
        <v/>
      </c>
      <c r="T86" s="4" t="n"/>
      <c r="U86" s="7">
        <f>IF(OR($A86="",T86="",T86=0),"",IFERROR(I86/T86,0))</f>
        <v/>
      </c>
      <c r="V86" s="7">
        <f>IF(OR($A86="",T86="",T86=0),"",IFERROR(S86/T86,0))</f>
        <v/>
      </c>
      <c r="W86" s="8">
        <f>IF($A86="","",IF(H86=12,"Locato tutto l'anno",IF(H86=0,"Sfitto","Locazione parziale")))</f>
        <v/>
      </c>
      <c r="X86" s="3" t="n"/>
    </row>
    <row r="87">
      <c r="A87" s="2" t="n"/>
      <c r="B87" s="3" t="n"/>
      <c r="C87" s="3" t="n"/>
      <c r="D87" s="2" t="n"/>
      <c r="E87" s="3" t="n"/>
      <c r="F87" s="3" t="n"/>
      <c r="G87" s="4" t="n"/>
      <c r="H87" s="5" t="n"/>
      <c r="I87" s="9">
        <f>IF(OR($A87="",G87="",H87=""),"",G87*H87)</f>
        <v/>
      </c>
      <c r="J87" s="4" t="n"/>
      <c r="K87" s="4" t="n"/>
      <c r="L87" s="4" t="n"/>
      <c r="M87" s="4" t="n"/>
      <c r="N87" s="4" t="n"/>
      <c r="O87" s="4" t="n"/>
      <c r="P87" s="3" t="n"/>
      <c r="Q87" s="10">
        <f>IF($A87="","",IFERROR(VLOOKUP(P87,'Impostazioni'!$A$2:$B$4,2,FALSE),""))</f>
        <v/>
      </c>
      <c r="R87" s="9">
        <f>IF(OR($A87="",I87="",Q87=""),"",I87*Q87)</f>
        <v/>
      </c>
      <c r="S87" s="9">
        <f>IF($A87="","",I87-SUM(J87:O87)-R87)</f>
        <v/>
      </c>
      <c r="T87" s="4" t="n"/>
      <c r="U87" s="10">
        <f>IF(OR($A87="",T87="",T87=0),"",IFERROR(I87/T87,0))</f>
        <v/>
      </c>
      <c r="V87" s="10">
        <f>IF(OR($A87="",T87="",T87=0),"",IFERROR(S87/T87,0))</f>
        <v/>
      </c>
      <c r="W87" s="11">
        <f>IF($A87="","",IF(H87=12,"Locato tutto l'anno",IF(H87=0,"Sfitto","Locazione parziale")))</f>
        <v/>
      </c>
      <c r="X87" s="3" t="n"/>
    </row>
    <row r="88">
      <c r="A88" s="2" t="n"/>
      <c r="B88" s="3" t="n"/>
      <c r="C88" s="3" t="n"/>
      <c r="D88" s="2" t="n"/>
      <c r="E88" s="3" t="n"/>
      <c r="F88" s="3" t="n"/>
      <c r="G88" s="4" t="n"/>
      <c r="H88" s="5" t="n"/>
      <c r="I88" s="6">
        <f>IF(OR($A88="",G88="",H88=""),"",G88*H88)</f>
        <v/>
      </c>
      <c r="J88" s="4" t="n"/>
      <c r="K88" s="4" t="n"/>
      <c r="L88" s="4" t="n"/>
      <c r="M88" s="4" t="n"/>
      <c r="N88" s="4" t="n"/>
      <c r="O88" s="4" t="n"/>
      <c r="P88" s="3" t="n"/>
      <c r="Q88" s="7">
        <f>IF($A88="","",IFERROR(VLOOKUP(P88,'Impostazioni'!$A$2:$B$4,2,FALSE),""))</f>
        <v/>
      </c>
      <c r="R88" s="6">
        <f>IF(OR($A88="",I88="",Q88=""),"",I88*Q88)</f>
        <v/>
      </c>
      <c r="S88" s="6">
        <f>IF($A88="","",I88-SUM(J88:O88)-R88)</f>
        <v/>
      </c>
      <c r="T88" s="4" t="n"/>
      <c r="U88" s="7">
        <f>IF(OR($A88="",T88="",T88=0),"",IFERROR(I88/T88,0))</f>
        <v/>
      </c>
      <c r="V88" s="7">
        <f>IF(OR($A88="",T88="",T88=0),"",IFERROR(S88/T88,0))</f>
        <v/>
      </c>
      <c r="W88" s="8">
        <f>IF($A88="","",IF(H88=12,"Locato tutto l'anno",IF(H88=0,"Sfitto","Locazione parziale")))</f>
        <v/>
      </c>
      <c r="X88" s="3" t="n"/>
    </row>
    <row r="89">
      <c r="A89" s="2" t="n"/>
      <c r="B89" s="3" t="n"/>
      <c r="C89" s="3" t="n"/>
      <c r="D89" s="2" t="n"/>
      <c r="E89" s="3" t="n"/>
      <c r="F89" s="3" t="n"/>
      <c r="G89" s="4" t="n"/>
      <c r="H89" s="5" t="n"/>
      <c r="I89" s="9">
        <f>IF(OR($A89="",G89="",H89=""),"",G89*H89)</f>
        <v/>
      </c>
      <c r="J89" s="4" t="n"/>
      <c r="K89" s="4" t="n"/>
      <c r="L89" s="4" t="n"/>
      <c r="M89" s="4" t="n"/>
      <c r="N89" s="4" t="n"/>
      <c r="O89" s="4" t="n"/>
      <c r="P89" s="3" t="n"/>
      <c r="Q89" s="10">
        <f>IF($A89="","",IFERROR(VLOOKUP(P89,'Impostazioni'!$A$2:$B$4,2,FALSE),""))</f>
        <v/>
      </c>
      <c r="R89" s="9">
        <f>IF(OR($A89="",I89="",Q89=""),"",I89*Q89)</f>
        <v/>
      </c>
      <c r="S89" s="9">
        <f>IF($A89="","",I89-SUM(J89:O89)-R89)</f>
        <v/>
      </c>
      <c r="T89" s="4" t="n"/>
      <c r="U89" s="10">
        <f>IF(OR($A89="",T89="",T89=0),"",IFERROR(I89/T89,0))</f>
        <v/>
      </c>
      <c r="V89" s="10">
        <f>IF(OR($A89="",T89="",T89=0),"",IFERROR(S89/T89,0))</f>
        <v/>
      </c>
      <c r="W89" s="11">
        <f>IF($A89="","",IF(H89=12,"Locato tutto l'anno",IF(H89=0,"Sfitto","Locazione parziale")))</f>
        <v/>
      </c>
      <c r="X89" s="3" t="n"/>
    </row>
    <row r="90">
      <c r="A90" s="2" t="n"/>
      <c r="B90" s="3" t="n"/>
      <c r="C90" s="3" t="n"/>
      <c r="D90" s="2" t="n"/>
      <c r="E90" s="3" t="n"/>
      <c r="F90" s="3" t="n"/>
      <c r="G90" s="4" t="n"/>
      <c r="H90" s="5" t="n"/>
      <c r="I90" s="6">
        <f>IF(OR($A90="",G90="",H90=""),"",G90*H90)</f>
        <v/>
      </c>
      <c r="J90" s="4" t="n"/>
      <c r="K90" s="4" t="n"/>
      <c r="L90" s="4" t="n"/>
      <c r="M90" s="4" t="n"/>
      <c r="N90" s="4" t="n"/>
      <c r="O90" s="4" t="n"/>
      <c r="P90" s="3" t="n"/>
      <c r="Q90" s="7">
        <f>IF($A90="","",IFERROR(VLOOKUP(P90,'Impostazioni'!$A$2:$B$4,2,FALSE),""))</f>
        <v/>
      </c>
      <c r="R90" s="6">
        <f>IF(OR($A90="",I90="",Q90=""),"",I90*Q90)</f>
        <v/>
      </c>
      <c r="S90" s="6">
        <f>IF($A90="","",I90-SUM(J90:O90)-R90)</f>
        <v/>
      </c>
      <c r="T90" s="4" t="n"/>
      <c r="U90" s="7">
        <f>IF(OR($A90="",T90="",T90=0),"",IFERROR(I90/T90,0))</f>
        <v/>
      </c>
      <c r="V90" s="7">
        <f>IF(OR($A90="",T90="",T90=0),"",IFERROR(S90/T90,0))</f>
        <v/>
      </c>
      <c r="W90" s="8">
        <f>IF($A90="","",IF(H90=12,"Locato tutto l'anno",IF(H90=0,"Sfitto","Locazione parziale")))</f>
        <v/>
      </c>
      <c r="X90" s="3" t="n"/>
    </row>
    <row r="91">
      <c r="A91" s="2" t="n"/>
      <c r="B91" s="3" t="n"/>
      <c r="C91" s="3" t="n"/>
      <c r="D91" s="2" t="n"/>
      <c r="E91" s="3" t="n"/>
      <c r="F91" s="3" t="n"/>
      <c r="G91" s="4" t="n"/>
      <c r="H91" s="5" t="n"/>
      <c r="I91" s="9">
        <f>IF(OR($A91="",G91="",H91=""),"",G91*H91)</f>
        <v/>
      </c>
      <c r="J91" s="4" t="n"/>
      <c r="K91" s="4" t="n"/>
      <c r="L91" s="4" t="n"/>
      <c r="M91" s="4" t="n"/>
      <c r="N91" s="4" t="n"/>
      <c r="O91" s="4" t="n"/>
      <c r="P91" s="3" t="n"/>
      <c r="Q91" s="10">
        <f>IF($A91="","",IFERROR(VLOOKUP(P91,'Impostazioni'!$A$2:$B$4,2,FALSE),""))</f>
        <v/>
      </c>
      <c r="R91" s="9">
        <f>IF(OR($A91="",I91="",Q91=""),"",I91*Q91)</f>
        <v/>
      </c>
      <c r="S91" s="9">
        <f>IF($A91="","",I91-SUM(J91:O91)-R91)</f>
        <v/>
      </c>
      <c r="T91" s="4" t="n"/>
      <c r="U91" s="10">
        <f>IF(OR($A91="",T91="",T91=0),"",IFERROR(I91/T91,0))</f>
        <v/>
      </c>
      <c r="V91" s="10">
        <f>IF(OR($A91="",T91="",T91=0),"",IFERROR(S91/T91,0))</f>
        <v/>
      </c>
      <c r="W91" s="11">
        <f>IF($A91="","",IF(H91=12,"Locato tutto l'anno",IF(H91=0,"Sfitto","Locazione parziale")))</f>
        <v/>
      </c>
      <c r="X91" s="3" t="n"/>
    </row>
    <row r="92">
      <c r="A92" s="2" t="n"/>
      <c r="B92" s="3" t="n"/>
      <c r="C92" s="3" t="n"/>
      <c r="D92" s="2" t="n"/>
      <c r="E92" s="3" t="n"/>
      <c r="F92" s="3" t="n"/>
      <c r="G92" s="4" t="n"/>
      <c r="H92" s="5" t="n"/>
      <c r="I92" s="6">
        <f>IF(OR($A92="",G92="",H92=""),"",G92*H92)</f>
        <v/>
      </c>
      <c r="J92" s="4" t="n"/>
      <c r="K92" s="4" t="n"/>
      <c r="L92" s="4" t="n"/>
      <c r="M92" s="4" t="n"/>
      <c r="N92" s="4" t="n"/>
      <c r="O92" s="4" t="n"/>
      <c r="P92" s="3" t="n"/>
      <c r="Q92" s="7">
        <f>IF($A92="","",IFERROR(VLOOKUP(P92,'Impostazioni'!$A$2:$B$4,2,FALSE),""))</f>
        <v/>
      </c>
      <c r="R92" s="6">
        <f>IF(OR($A92="",I92="",Q92=""),"",I92*Q92)</f>
        <v/>
      </c>
      <c r="S92" s="6">
        <f>IF($A92="","",I92-SUM(J92:O92)-R92)</f>
        <v/>
      </c>
      <c r="T92" s="4" t="n"/>
      <c r="U92" s="7">
        <f>IF(OR($A92="",T92="",T92=0),"",IFERROR(I92/T92,0))</f>
        <v/>
      </c>
      <c r="V92" s="7">
        <f>IF(OR($A92="",T92="",T92=0),"",IFERROR(S92/T92,0))</f>
        <v/>
      </c>
      <c r="W92" s="8">
        <f>IF($A92="","",IF(H92=12,"Locato tutto l'anno",IF(H92=0,"Sfitto","Locazione parziale")))</f>
        <v/>
      </c>
      <c r="X92" s="3" t="n"/>
    </row>
    <row r="93">
      <c r="A93" s="2" t="n"/>
      <c r="B93" s="3" t="n"/>
      <c r="C93" s="3" t="n"/>
      <c r="D93" s="2" t="n"/>
      <c r="E93" s="3" t="n"/>
      <c r="F93" s="3" t="n"/>
      <c r="G93" s="4" t="n"/>
      <c r="H93" s="5" t="n"/>
      <c r="I93" s="9">
        <f>IF(OR($A93="",G93="",H93=""),"",G93*H93)</f>
        <v/>
      </c>
      <c r="J93" s="4" t="n"/>
      <c r="K93" s="4" t="n"/>
      <c r="L93" s="4" t="n"/>
      <c r="M93" s="4" t="n"/>
      <c r="N93" s="4" t="n"/>
      <c r="O93" s="4" t="n"/>
      <c r="P93" s="3" t="n"/>
      <c r="Q93" s="10">
        <f>IF($A93="","",IFERROR(VLOOKUP(P93,'Impostazioni'!$A$2:$B$4,2,FALSE),""))</f>
        <v/>
      </c>
      <c r="R93" s="9">
        <f>IF(OR($A93="",I93="",Q93=""),"",I93*Q93)</f>
        <v/>
      </c>
      <c r="S93" s="9">
        <f>IF($A93="","",I93-SUM(J93:O93)-R93)</f>
        <v/>
      </c>
      <c r="T93" s="4" t="n"/>
      <c r="U93" s="10">
        <f>IF(OR($A93="",T93="",T93=0),"",IFERROR(I93/T93,0))</f>
        <v/>
      </c>
      <c r="V93" s="10">
        <f>IF(OR($A93="",T93="",T93=0),"",IFERROR(S93/T93,0))</f>
        <v/>
      </c>
      <c r="W93" s="11">
        <f>IF($A93="","",IF(H93=12,"Locato tutto l'anno",IF(H93=0,"Sfitto","Locazione parziale")))</f>
        <v/>
      </c>
      <c r="X93" s="3" t="n"/>
    </row>
    <row r="94">
      <c r="A94" s="2" t="n"/>
      <c r="B94" s="3" t="n"/>
      <c r="C94" s="3" t="n"/>
      <c r="D94" s="2" t="n"/>
      <c r="E94" s="3" t="n"/>
      <c r="F94" s="3" t="n"/>
      <c r="G94" s="4" t="n"/>
      <c r="H94" s="5" t="n"/>
      <c r="I94" s="6">
        <f>IF(OR($A94="",G94="",H94=""),"",G94*H94)</f>
        <v/>
      </c>
      <c r="J94" s="4" t="n"/>
      <c r="K94" s="4" t="n"/>
      <c r="L94" s="4" t="n"/>
      <c r="M94" s="4" t="n"/>
      <c r="N94" s="4" t="n"/>
      <c r="O94" s="4" t="n"/>
      <c r="P94" s="3" t="n"/>
      <c r="Q94" s="7">
        <f>IF($A94="","",IFERROR(VLOOKUP(P94,'Impostazioni'!$A$2:$B$4,2,FALSE),""))</f>
        <v/>
      </c>
      <c r="R94" s="6">
        <f>IF(OR($A94="",I94="",Q94=""),"",I94*Q94)</f>
        <v/>
      </c>
      <c r="S94" s="6">
        <f>IF($A94="","",I94-SUM(J94:O94)-R94)</f>
        <v/>
      </c>
      <c r="T94" s="4" t="n"/>
      <c r="U94" s="7">
        <f>IF(OR($A94="",T94="",T94=0),"",IFERROR(I94/T94,0))</f>
        <v/>
      </c>
      <c r="V94" s="7">
        <f>IF(OR($A94="",T94="",T94=0),"",IFERROR(S94/T94,0))</f>
        <v/>
      </c>
      <c r="W94" s="8">
        <f>IF($A94="","",IF(H94=12,"Locato tutto l'anno",IF(H94=0,"Sfitto","Locazione parziale")))</f>
        <v/>
      </c>
      <c r="X94" s="3" t="n"/>
    </row>
    <row r="95">
      <c r="A95" s="2" t="n"/>
      <c r="B95" s="3" t="n"/>
      <c r="C95" s="3" t="n"/>
      <c r="D95" s="2" t="n"/>
      <c r="E95" s="3" t="n"/>
      <c r="F95" s="3" t="n"/>
      <c r="G95" s="4" t="n"/>
      <c r="H95" s="5" t="n"/>
      <c r="I95" s="9">
        <f>IF(OR($A95="",G95="",H95=""),"",G95*H95)</f>
        <v/>
      </c>
      <c r="J95" s="4" t="n"/>
      <c r="K95" s="4" t="n"/>
      <c r="L95" s="4" t="n"/>
      <c r="M95" s="4" t="n"/>
      <c r="N95" s="4" t="n"/>
      <c r="O95" s="4" t="n"/>
      <c r="P95" s="3" t="n"/>
      <c r="Q95" s="10">
        <f>IF($A95="","",IFERROR(VLOOKUP(P95,'Impostazioni'!$A$2:$B$4,2,FALSE),""))</f>
        <v/>
      </c>
      <c r="R95" s="9">
        <f>IF(OR($A95="",I95="",Q95=""),"",I95*Q95)</f>
        <v/>
      </c>
      <c r="S95" s="9">
        <f>IF($A95="","",I95-SUM(J95:O95)-R95)</f>
        <v/>
      </c>
      <c r="T95" s="4" t="n"/>
      <c r="U95" s="10">
        <f>IF(OR($A95="",T95="",T95=0),"",IFERROR(I95/T95,0))</f>
        <v/>
      </c>
      <c r="V95" s="10">
        <f>IF(OR($A95="",T95="",T95=0),"",IFERROR(S95/T95,0))</f>
        <v/>
      </c>
      <c r="W95" s="11">
        <f>IF($A95="","",IF(H95=12,"Locato tutto l'anno",IF(H95=0,"Sfitto","Locazione parziale")))</f>
        <v/>
      </c>
      <c r="X95" s="3" t="n"/>
    </row>
    <row r="96">
      <c r="A96" s="2" t="n"/>
      <c r="B96" s="3" t="n"/>
      <c r="C96" s="3" t="n"/>
      <c r="D96" s="2" t="n"/>
      <c r="E96" s="3" t="n"/>
      <c r="F96" s="3" t="n"/>
      <c r="G96" s="4" t="n"/>
      <c r="H96" s="5" t="n"/>
      <c r="I96" s="6">
        <f>IF(OR($A96="",G96="",H96=""),"",G96*H96)</f>
        <v/>
      </c>
      <c r="J96" s="4" t="n"/>
      <c r="K96" s="4" t="n"/>
      <c r="L96" s="4" t="n"/>
      <c r="M96" s="4" t="n"/>
      <c r="N96" s="4" t="n"/>
      <c r="O96" s="4" t="n"/>
      <c r="P96" s="3" t="n"/>
      <c r="Q96" s="7">
        <f>IF($A96="","",IFERROR(VLOOKUP(P96,'Impostazioni'!$A$2:$B$4,2,FALSE),""))</f>
        <v/>
      </c>
      <c r="R96" s="6">
        <f>IF(OR($A96="",I96="",Q96=""),"",I96*Q96)</f>
        <v/>
      </c>
      <c r="S96" s="6">
        <f>IF($A96="","",I96-SUM(J96:O96)-R96)</f>
        <v/>
      </c>
      <c r="T96" s="4" t="n"/>
      <c r="U96" s="7">
        <f>IF(OR($A96="",T96="",T96=0),"",IFERROR(I96/T96,0))</f>
        <v/>
      </c>
      <c r="V96" s="7">
        <f>IF(OR($A96="",T96="",T96=0),"",IFERROR(S96/T96,0))</f>
        <v/>
      </c>
      <c r="W96" s="8">
        <f>IF($A96="","",IF(H96=12,"Locato tutto l'anno",IF(H96=0,"Sfitto","Locazione parziale")))</f>
        <v/>
      </c>
      <c r="X96" s="3" t="n"/>
    </row>
    <row r="97">
      <c r="A97" s="2" t="n"/>
      <c r="B97" s="3" t="n"/>
      <c r="C97" s="3" t="n"/>
      <c r="D97" s="2" t="n"/>
      <c r="E97" s="3" t="n"/>
      <c r="F97" s="3" t="n"/>
      <c r="G97" s="4" t="n"/>
      <c r="H97" s="5" t="n"/>
      <c r="I97" s="9">
        <f>IF(OR($A97="",G97="",H97=""),"",G97*H97)</f>
        <v/>
      </c>
      <c r="J97" s="4" t="n"/>
      <c r="K97" s="4" t="n"/>
      <c r="L97" s="4" t="n"/>
      <c r="M97" s="4" t="n"/>
      <c r="N97" s="4" t="n"/>
      <c r="O97" s="4" t="n"/>
      <c r="P97" s="3" t="n"/>
      <c r="Q97" s="10">
        <f>IF($A97="","",IFERROR(VLOOKUP(P97,'Impostazioni'!$A$2:$B$4,2,FALSE),""))</f>
        <v/>
      </c>
      <c r="R97" s="9">
        <f>IF(OR($A97="",I97="",Q97=""),"",I97*Q97)</f>
        <v/>
      </c>
      <c r="S97" s="9">
        <f>IF($A97="","",I97-SUM(J97:O97)-R97)</f>
        <v/>
      </c>
      <c r="T97" s="4" t="n"/>
      <c r="U97" s="10">
        <f>IF(OR($A97="",T97="",T97=0),"",IFERROR(I97/T97,0))</f>
        <v/>
      </c>
      <c r="V97" s="10">
        <f>IF(OR($A97="",T97="",T97=0),"",IFERROR(S97/T97,0))</f>
        <v/>
      </c>
      <c r="W97" s="11">
        <f>IF($A97="","",IF(H97=12,"Locato tutto l'anno",IF(H97=0,"Sfitto","Locazione parziale")))</f>
        <v/>
      </c>
      <c r="X97" s="3" t="n"/>
    </row>
    <row r="98">
      <c r="A98" s="2" t="n"/>
      <c r="B98" s="3" t="n"/>
      <c r="C98" s="3" t="n"/>
      <c r="D98" s="2" t="n"/>
      <c r="E98" s="3" t="n"/>
      <c r="F98" s="3" t="n"/>
      <c r="G98" s="4" t="n"/>
      <c r="H98" s="5" t="n"/>
      <c r="I98" s="6">
        <f>IF(OR($A98="",G98="",H98=""),"",G98*H98)</f>
        <v/>
      </c>
      <c r="J98" s="4" t="n"/>
      <c r="K98" s="4" t="n"/>
      <c r="L98" s="4" t="n"/>
      <c r="M98" s="4" t="n"/>
      <c r="N98" s="4" t="n"/>
      <c r="O98" s="4" t="n"/>
      <c r="P98" s="3" t="n"/>
      <c r="Q98" s="7">
        <f>IF($A98="","",IFERROR(VLOOKUP(P98,'Impostazioni'!$A$2:$B$4,2,FALSE),""))</f>
        <v/>
      </c>
      <c r="R98" s="6">
        <f>IF(OR($A98="",I98="",Q98=""),"",I98*Q98)</f>
        <v/>
      </c>
      <c r="S98" s="6">
        <f>IF($A98="","",I98-SUM(J98:O98)-R98)</f>
        <v/>
      </c>
      <c r="T98" s="4" t="n"/>
      <c r="U98" s="7">
        <f>IF(OR($A98="",T98="",T98=0),"",IFERROR(I98/T98,0))</f>
        <v/>
      </c>
      <c r="V98" s="7">
        <f>IF(OR($A98="",T98="",T98=0),"",IFERROR(S98/T98,0))</f>
        <v/>
      </c>
      <c r="W98" s="8">
        <f>IF($A98="","",IF(H98=12,"Locato tutto l'anno",IF(H98=0,"Sfitto","Locazione parziale")))</f>
        <v/>
      </c>
      <c r="X98" s="3" t="n"/>
    </row>
    <row r="99">
      <c r="A99" s="2" t="n"/>
      <c r="B99" s="3" t="n"/>
      <c r="C99" s="3" t="n"/>
      <c r="D99" s="2" t="n"/>
      <c r="E99" s="3" t="n"/>
      <c r="F99" s="3" t="n"/>
      <c r="G99" s="4" t="n"/>
      <c r="H99" s="5" t="n"/>
      <c r="I99" s="9">
        <f>IF(OR($A99="",G99="",H99=""),"",G99*H99)</f>
        <v/>
      </c>
      <c r="J99" s="4" t="n"/>
      <c r="K99" s="4" t="n"/>
      <c r="L99" s="4" t="n"/>
      <c r="M99" s="4" t="n"/>
      <c r="N99" s="4" t="n"/>
      <c r="O99" s="4" t="n"/>
      <c r="P99" s="3" t="n"/>
      <c r="Q99" s="10">
        <f>IF($A99="","",IFERROR(VLOOKUP(P99,'Impostazioni'!$A$2:$B$4,2,FALSE),""))</f>
        <v/>
      </c>
      <c r="R99" s="9">
        <f>IF(OR($A99="",I99="",Q99=""),"",I99*Q99)</f>
        <v/>
      </c>
      <c r="S99" s="9">
        <f>IF($A99="","",I99-SUM(J99:O99)-R99)</f>
        <v/>
      </c>
      <c r="T99" s="4" t="n"/>
      <c r="U99" s="10">
        <f>IF(OR($A99="",T99="",T99=0),"",IFERROR(I99/T99,0))</f>
        <v/>
      </c>
      <c r="V99" s="10">
        <f>IF(OR($A99="",T99="",T99=0),"",IFERROR(S99/T99,0))</f>
        <v/>
      </c>
      <c r="W99" s="11">
        <f>IF($A99="","",IF(H99=12,"Locato tutto l'anno",IF(H99=0,"Sfitto","Locazione parziale")))</f>
        <v/>
      </c>
      <c r="X99" s="3" t="n"/>
    </row>
    <row r="100">
      <c r="A100" s="2" t="n"/>
      <c r="B100" s="3" t="n"/>
      <c r="C100" s="3" t="n"/>
      <c r="D100" s="2" t="n"/>
      <c r="E100" s="3" t="n"/>
      <c r="F100" s="3" t="n"/>
      <c r="G100" s="4" t="n"/>
      <c r="H100" s="5" t="n"/>
      <c r="I100" s="6">
        <f>IF(OR($A100="",G100="",H100=""),"",G100*H100)</f>
        <v/>
      </c>
      <c r="J100" s="4" t="n"/>
      <c r="K100" s="4" t="n"/>
      <c r="L100" s="4" t="n"/>
      <c r="M100" s="4" t="n"/>
      <c r="N100" s="4" t="n"/>
      <c r="O100" s="4" t="n"/>
      <c r="P100" s="3" t="n"/>
      <c r="Q100" s="7">
        <f>IF($A100="","",IFERROR(VLOOKUP(P100,'Impostazioni'!$A$2:$B$4,2,FALSE),""))</f>
        <v/>
      </c>
      <c r="R100" s="6">
        <f>IF(OR($A100="",I100="",Q100=""),"",I100*Q100)</f>
        <v/>
      </c>
      <c r="S100" s="6">
        <f>IF($A100="","",I100-SUM(J100:O100)-R100)</f>
        <v/>
      </c>
      <c r="T100" s="4" t="n"/>
      <c r="U100" s="7">
        <f>IF(OR($A100="",T100="",T100=0),"",IFERROR(I100/T100,0))</f>
        <v/>
      </c>
      <c r="V100" s="7">
        <f>IF(OR($A100="",T100="",T100=0),"",IFERROR(S100/T100,0))</f>
        <v/>
      </c>
      <c r="W100" s="8">
        <f>IF($A100="","",IF(H100=12,"Locato tutto l'anno",IF(H100=0,"Sfitto","Locazione parziale")))</f>
        <v/>
      </c>
      <c r="X100" s="3" t="n"/>
    </row>
    <row r="101">
      <c r="A101" s="2" t="n"/>
      <c r="B101" s="3" t="n"/>
      <c r="C101" s="3" t="n"/>
      <c r="D101" s="2" t="n"/>
      <c r="E101" s="3" t="n"/>
      <c r="F101" s="3" t="n"/>
      <c r="G101" s="4" t="n"/>
      <c r="H101" s="5" t="n"/>
      <c r="I101" s="9">
        <f>IF(OR($A101="",G101="",H101=""),"",G101*H101)</f>
        <v/>
      </c>
      <c r="J101" s="4" t="n"/>
      <c r="K101" s="4" t="n"/>
      <c r="L101" s="4" t="n"/>
      <c r="M101" s="4" t="n"/>
      <c r="N101" s="4" t="n"/>
      <c r="O101" s="4" t="n"/>
      <c r="P101" s="3" t="n"/>
      <c r="Q101" s="10">
        <f>IF($A101="","",IFERROR(VLOOKUP(P101,'Impostazioni'!$A$2:$B$4,2,FALSE),""))</f>
        <v/>
      </c>
      <c r="R101" s="9">
        <f>IF(OR($A101="",I101="",Q101=""),"",I101*Q101)</f>
        <v/>
      </c>
      <c r="S101" s="9">
        <f>IF($A101="","",I101-SUM(J101:O101)-R101)</f>
        <v/>
      </c>
      <c r="T101" s="4" t="n"/>
      <c r="U101" s="10">
        <f>IF(OR($A101="",T101="",T101=0),"",IFERROR(I101/T101,0))</f>
        <v/>
      </c>
      <c r="V101" s="10">
        <f>IF(OR($A101="",T101="",T101=0),"",IFERROR(S101/T101,0))</f>
        <v/>
      </c>
      <c r="W101" s="11">
        <f>IF($A101="","",IF(H101=12,"Locato tutto l'anno",IF(H101=0,"Sfitto","Locazione parziale")))</f>
        <v/>
      </c>
      <c r="X101" s="3" t="n"/>
    </row>
    <row r="102"/>
    <row r="103">
      <c r="A103" s="12" t="inlineStr">
        <is>
          <t>Totali portafoglio</t>
        </is>
      </c>
      <c r="B103" s="12" t="n"/>
      <c r="C103" s="12" t="n"/>
      <c r="D103" s="12" t="n"/>
      <c r="E103" s="12" t="n"/>
      <c r="F103" s="12" t="n"/>
      <c r="G103" s="12" t="n"/>
      <c r="H103" s="12" t="n"/>
      <c r="I103" s="13">
        <f>SUM(I2:I101)</f>
        <v/>
      </c>
      <c r="J103" s="13">
        <f>SUM(J2:J101)</f>
        <v/>
      </c>
      <c r="K103" s="13">
        <f>SUM(K2:K101)</f>
        <v/>
      </c>
      <c r="L103" s="13">
        <f>SUM(L2:L101)</f>
        <v/>
      </c>
      <c r="M103" s="13">
        <f>SUM(M2:M101)</f>
        <v/>
      </c>
      <c r="N103" s="13">
        <f>SUM(N2:N101)</f>
        <v/>
      </c>
      <c r="O103" s="13">
        <f>SUM(O2:O101)</f>
        <v/>
      </c>
      <c r="P103" s="12" t="n"/>
      <c r="Q103" s="12" t="n"/>
      <c r="R103" s="13">
        <f>SUM(R2:R101)</f>
        <v/>
      </c>
      <c r="S103" s="13">
        <f>SUM(S2:S101)</f>
        <v/>
      </c>
      <c r="T103" s="13">
        <f>SUM(T2:T101)</f>
        <v/>
      </c>
      <c r="U103" s="14">
        <f>IFERROR(I103/T103,0)</f>
        <v/>
      </c>
      <c r="V103" s="14">
        <f>IFERROR(S103/T103,0)</f>
        <v/>
      </c>
      <c r="W103" s="12" t="n"/>
      <c r="X103" s="12" t="n"/>
    </row>
  </sheetData>
  <autoFilter ref="A1:X101"/>
  <conditionalFormatting sqref="S2:S101">
    <cfRule type="expression" priority="1" dxfId="0" stopIfTrue="1">
      <formula>AND($A2&lt;&gt;"",$S2&lt;0)</formula>
    </cfRule>
    <cfRule type="expression" priority="2" dxfId="1" stopIfTrue="1">
      <formula>AND($A2&lt;&gt;"",$S2&gt;0)</formula>
    </cfRule>
  </conditionalFormatting>
  <conditionalFormatting sqref="V2:V101">
    <cfRule type="expression" priority="3" dxfId="0" stopIfTrue="1">
      <formula>AND($A2&lt;&gt;"",$V2&lt;0)</formula>
    </cfRule>
  </conditionalFormatting>
  <dataValidations count="4">
    <dataValidation sqref="F2:F101" showErrorMessage="1" showInputMessage="1" allowBlank="1" type="list">
      <formula1>"4+4,3+2 canone concordato,Transitorio"</formula1>
    </dataValidation>
    <dataValidation sqref="P2:P101" showErrorMessage="1" showInputMessage="1" allowBlank="1" type="list">
      <formula1>"Cedolare secca 21%,Cedolare secca 10%,Regime ordinario"</formula1>
    </dataValidation>
    <dataValidation sqref="H2:H101" showErrorMessage="1" showInputMessage="1" allowBlank="1" type="whole" operator="between">
      <formula1>0</formula1>
      <formula2>12</formula2>
    </dataValidation>
    <dataValidation sqref="G2:G101 J2:O101 T2:T101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20" customWidth="1" min="3" max="3"/>
    <col width="30" customWidth="1" min="4" max="4"/>
    <col width="22" customWidth="1" min="5" max="5"/>
  </cols>
  <sheetData>
    <row r="1">
      <c r="A1" s="1" t="inlineStr">
        <is>
          <t>Indicatore</t>
        </is>
      </c>
      <c r="B1" s="1" t="inlineStr">
        <is>
          <t>Valore</t>
        </is>
      </c>
      <c r="D1" s="1" t="inlineStr">
        <is>
          <t>Componente</t>
        </is>
      </c>
      <c r="E1" s="1" t="inlineStr">
        <is>
          <t>Importo (€)</t>
        </is>
      </c>
    </row>
    <row r="2">
      <c r="A2" s="15" t="inlineStr">
        <is>
          <t>Numero immobili</t>
        </is>
      </c>
      <c r="B2" s="16">
        <f>COUNTA('Immobili'!$A$2:$A$101)</f>
        <v/>
      </c>
      <c r="D2" s="8" t="inlineStr">
        <is>
          <t>Spese complessive</t>
        </is>
      </c>
      <c r="E2" s="17">
        <f>SUM('Immobili'!$J$2:$O$101)</f>
        <v/>
      </c>
    </row>
    <row r="3">
      <c r="A3" s="18" t="inlineStr">
        <is>
          <t>Canone lordo complessivo (€)</t>
        </is>
      </c>
      <c r="B3" s="19">
        <f>SUM('Immobili'!$I$2:$I$101)</f>
        <v/>
      </c>
      <c r="D3" s="11" t="inlineStr">
        <is>
          <t>Imposte stimate</t>
        </is>
      </c>
      <c r="E3" s="19">
        <f>SUM('Immobili'!$R$2:$R$101)</f>
        <v/>
      </c>
    </row>
    <row r="4">
      <c r="A4" s="15" t="inlineStr">
        <is>
          <t>Spese complessive (€)</t>
        </is>
      </c>
      <c r="B4" s="17">
        <f>SUM('Immobili'!$J$2:$O$101)</f>
        <v/>
      </c>
      <c r="D4" s="8" t="inlineStr">
        <is>
          <t>Reddito operativo netto</t>
        </is>
      </c>
      <c r="E4" s="17">
        <f>SUM('Immobili'!$S$2:$S$101)</f>
        <v/>
      </c>
    </row>
    <row r="5">
      <c r="A5" s="18" t="inlineStr">
        <is>
          <t>Imposte stimate (€)</t>
        </is>
      </c>
      <c r="B5" s="19">
        <f>SUM('Immobili'!$R$2:$R$101)</f>
        <v/>
      </c>
    </row>
    <row r="6">
      <c r="A6" s="15" t="inlineStr">
        <is>
          <t>Reddito netto complessivo (€)</t>
        </is>
      </c>
      <c r="B6" s="17">
        <f>SUM('Immobili'!$S$2:$S$101)</f>
        <v/>
      </c>
    </row>
    <row r="7">
      <c r="A7" s="18" t="inlineStr">
        <is>
          <t>Rendita lorda media (%)</t>
        </is>
      </c>
      <c r="B7" s="20">
        <f>IFERROR(AVERAGE('Immobili'!$U$2:$U$101),0)</f>
        <v/>
      </c>
    </row>
    <row r="8">
      <c r="A8" s="15" t="inlineStr">
        <is>
          <t>Rendita netta media (%)</t>
        </is>
      </c>
      <c r="B8" s="21">
        <f>IFERROR(AVERAGE('Immobili'!$V$2:$V$101),0)</f>
        <v/>
      </c>
    </row>
    <row r="9">
      <c r="A9" s="18" t="inlineStr">
        <is>
          <t>Immobili locati tutto l'anno</t>
        </is>
      </c>
      <c r="B9" s="22">
        <f>COUNTIF('Immobili'!$W$2:$W$101,"Locato tutto l'anno")</f>
        <v/>
      </c>
    </row>
    <row r="10">
      <c r="A10" s="15" t="inlineStr">
        <is>
          <t>Valore acquisto complessivo (€)</t>
        </is>
      </c>
      <c r="B10" s="17">
        <f>SUM('Immobili'!$T$2:$T$101)</f>
        <v/>
      </c>
    </row>
    <row r="11"/>
    <row r="12"/>
    <row r="13">
      <c r="A13" s="1" t="inlineStr">
        <is>
          <t>Città</t>
        </is>
      </c>
      <c r="B13" s="1" t="inlineStr">
        <is>
          <t>Numero immobili</t>
        </is>
      </c>
      <c r="C13" s="1" t="inlineStr">
        <is>
          <t>Canone lordo (€)</t>
        </is>
      </c>
      <c r="D13" s="1" t="inlineStr">
        <is>
          <t>Reddito netto (€)</t>
        </is>
      </c>
      <c r="E13" s="1" t="inlineStr">
        <is>
          <t>Rendita netta media (%)</t>
        </is>
      </c>
    </row>
    <row r="14">
      <c r="A14" s="3" t="inlineStr">
        <is>
          <t>Milano</t>
        </is>
      </c>
      <c r="B14" s="16">
        <f>IF(A14="","",COUNTIF('Immobili'!$C$2:$C$101,A14))</f>
        <v/>
      </c>
      <c r="C14" s="17">
        <f>IF(A14="","",SUMIF('Immobili'!$C$2:$C$101,A14,'Immobili'!$I$2:$I$101))</f>
        <v/>
      </c>
      <c r="D14" s="17">
        <f>IF(A14="","",SUMIF('Immobili'!$C$2:$C$101,A14,'Immobili'!$S$2:$S$101))</f>
        <v/>
      </c>
      <c r="E14" s="21">
        <f>IF(A14="","",IFERROR(AVERAGEIF('Immobili'!$C$2:$C$101,A14,'Immobili'!$V$2:$V$101),0))</f>
        <v/>
      </c>
    </row>
    <row r="15">
      <c r="A15" s="3" t="inlineStr">
        <is>
          <t>Roma</t>
        </is>
      </c>
      <c r="B15" s="22">
        <f>IF(A15="","",COUNTIF('Immobili'!$C$2:$C$101,A15))</f>
        <v/>
      </c>
      <c r="C15" s="19">
        <f>IF(A15="","",SUMIF('Immobili'!$C$2:$C$101,A15,'Immobili'!$I$2:$I$101))</f>
        <v/>
      </c>
      <c r="D15" s="19">
        <f>IF(A15="","",SUMIF('Immobili'!$C$2:$C$101,A15,'Immobili'!$S$2:$S$101))</f>
        <v/>
      </c>
      <c r="E15" s="20">
        <f>IF(A15="","",IFERROR(AVERAGEIF('Immobili'!$C$2:$C$101,A15,'Immobili'!$V$2:$V$101),0))</f>
        <v/>
      </c>
    </row>
    <row r="16">
      <c r="A16" s="3" t="inlineStr">
        <is>
          <t>Torino</t>
        </is>
      </c>
      <c r="B16" s="16">
        <f>IF(A16="","",COUNTIF('Immobili'!$C$2:$C$101,A16))</f>
        <v/>
      </c>
      <c r="C16" s="17">
        <f>IF(A16="","",SUMIF('Immobili'!$C$2:$C$101,A16,'Immobili'!$I$2:$I$101))</f>
        <v/>
      </c>
      <c r="D16" s="17">
        <f>IF(A16="","",SUMIF('Immobili'!$C$2:$C$101,A16,'Immobili'!$S$2:$S$101))</f>
        <v/>
      </c>
      <c r="E16" s="21">
        <f>IF(A16="","",IFERROR(AVERAGEIF('Immobili'!$C$2:$C$101,A16,'Immobili'!$V$2:$V$101),0))</f>
        <v/>
      </c>
    </row>
    <row r="17">
      <c r="A17" s="3" t="inlineStr">
        <is>
          <t>Bologna</t>
        </is>
      </c>
      <c r="B17" s="22">
        <f>IF(A17="","",COUNTIF('Immobili'!$C$2:$C$101,A17))</f>
        <v/>
      </c>
      <c r="C17" s="19">
        <f>IF(A17="","",SUMIF('Immobili'!$C$2:$C$101,A17,'Immobili'!$I$2:$I$101))</f>
        <v/>
      </c>
      <c r="D17" s="19">
        <f>IF(A17="","",SUMIF('Immobili'!$C$2:$C$101,A17,'Immobili'!$S$2:$S$101))</f>
        <v/>
      </c>
      <c r="E17" s="20">
        <f>IF(A17="","",IFERROR(AVERAGEIF('Immobili'!$C$2:$C$101,A17,'Immobili'!$V$2:$V$101),0))</f>
        <v/>
      </c>
    </row>
    <row r="18">
      <c r="A18" s="3" t="inlineStr">
        <is>
          <t>Napoli</t>
        </is>
      </c>
      <c r="B18" s="16">
        <f>IF(A18="","",COUNTIF('Immobili'!$C$2:$C$101,A18))</f>
        <v/>
      </c>
      <c r="C18" s="17">
        <f>IF(A18="","",SUMIF('Immobili'!$C$2:$C$101,A18,'Immobili'!$I$2:$I$101))</f>
        <v/>
      </c>
      <c r="D18" s="17">
        <f>IF(A18="","",SUMIF('Immobili'!$C$2:$C$101,A18,'Immobili'!$S$2:$S$101))</f>
        <v/>
      </c>
      <c r="E18" s="21">
        <f>IF(A18="","",IFERROR(AVERAGEIF('Immobili'!$C$2:$C$101,A18,'Immobili'!$V$2:$V$101),0))</f>
        <v/>
      </c>
    </row>
    <row r="19">
      <c r="A19" s="3" t="inlineStr">
        <is>
          <t>Firenze</t>
        </is>
      </c>
      <c r="B19" s="22">
        <f>IF(A19="","",COUNTIF('Immobili'!$C$2:$C$101,A19))</f>
        <v/>
      </c>
      <c r="C19" s="19">
        <f>IF(A19="","",SUMIF('Immobili'!$C$2:$C$101,A19,'Immobili'!$I$2:$I$101))</f>
        <v/>
      </c>
      <c r="D19" s="19">
        <f>IF(A19="","",SUMIF('Immobili'!$C$2:$C$101,A19,'Immobili'!$S$2:$S$101))</f>
        <v/>
      </c>
      <c r="E19" s="20">
        <f>IF(A19="","",IFERROR(AVERAGEIF('Immobili'!$C$2:$C$101,A19,'Immobili'!$V$2:$V$101),0))</f>
        <v/>
      </c>
    </row>
    <row r="20">
      <c r="A20" s="3" t="inlineStr">
        <is>
          <t>Verona</t>
        </is>
      </c>
      <c r="B20" s="16">
        <f>IF(A20="","",COUNTIF('Immobili'!$C$2:$C$101,A20))</f>
        <v/>
      </c>
      <c r="C20" s="17">
        <f>IF(A20="","",SUMIF('Immobili'!$C$2:$C$101,A20,'Immobili'!$I$2:$I$101))</f>
        <v/>
      </c>
      <c r="D20" s="17">
        <f>IF(A20="","",SUMIF('Immobili'!$C$2:$C$101,A20,'Immobili'!$S$2:$S$101))</f>
        <v/>
      </c>
      <c r="E20" s="21">
        <f>IF(A20="","",IFERROR(AVERAGEIF('Immobili'!$C$2:$C$101,A20,'Immobili'!$V$2:$V$101),0))</f>
        <v/>
      </c>
    </row>
    <row r="21">
      <c r="A21" s="3" t="inlineStr">
        <is>
          <t>Genova</t>
        </is>
      </c>
      <c r="B21" s="22">
        <f>IF(A21="","",COUNTIF('Immobili'!$C$2:$C$101,A21))</f>
        <v/>
      </c>
      <c r="C21" s="19">
        <f>IF(A21="","",SUMIF('Immobili'!$C$2:$C$101,A21,'Immobili'!$I$2:$I$101))</f>
        <v/>
      </c>
      <c r="D21" s="19">
        <f>IF(A21="","",SUMIF('Immobili'!$C$2:$C$101,A21,'Immobili'!$S$2:$S$101))</f>
        <v/>
      </c>
      <c r="E21" s="20">
        <f>IF(A21="","",IFERROR(AVERAGEIF('Immobili'!$C$2:$C$101,A21,'Immobili'!$V$2:$V$101),0))</f>
        <v/>
      </c>
    </row>
    <row r="22">
      <c r="A22" s="3" t="n"/>
      <c r="B22" s="16">
        <f>IF(A22="","",COUNTIF('Immobili'!$C$2:$C$101,A22))</f>
        <v/>
      </c>
      <c r="C22" s="17">
        <f>IF(A22="","",SUMIF('Immobili'!$C$2:$C$101,A22,'Immobili'!$I$2:$I$101))</f>
        <v/>
      </c>
      <c r="D22" s="17">
        <f>IF(A22="","",SUMIF('Immobili'!$C$2:$C$101,A22,'Immobili'!$S$2:$S$101))</f>
        <v/>
      </c>
      <c r="E22" s="21">
        <f>IF(A22="","",IFERROR(AVERAGEIF('Immobili'!$C$2:$C$101,A22,'Immobili'!$V$2:$V$101),0))</f>
        <v/>
      </c>
    </row>
    <row r="23">
      <c r="A23" s="3" t="n"/>
      <c r="B23" s="22">
        <f>IF(A23="","",COUNTIF('Immobili'!$C$2:$C$101,A23))</f>
        <v/>
      </c>
      <c r="C23" s="19">
        <f>IF(A23="","",SUMIF('Immobili'!$C$2:$C$101,A23,'Immobili'!$I$2:$I$101))</f>
        <v/>
      </c>
      <c r="D23" s="19">
        <f>IF(A23="","",SUMIF('Immobili'!$C$2:$C$101,A23,'Immobili'!$S$2:$S$101))</f>
        <v/>
      </c>
      <c r="E23" s="20">
        <f>IF(A23="","",IFERROR(AVERAGEIF('Immobili'!$C$2:$C$101,A23,'Immobili'!$V$2:$V$101),0))</f>
        <v/>
      </c>
    </row>
    <row r="24">
      <c r="A24" s="3" t="n"/>
      <c r="B24" s="16">
        <f>IF(A24="","",COUNTIF('Immobili'!$C$2:$C$101,A24))</f>
        <v/>
      </c>
      <c r="C24" s="17">
        <f>IF(A24="","",SUMIF('Immobili'!$C$2:$C$101,A24,'Immobili'!$I$2:$I$101))</f>
        <v/>
      </c>
      <c r="D24" s="17">
        <f>IF(A24="","",SUMIF('Immobili'!$C$2:$C$101,A24,'Immobili'!$S$2:$S$101))</f>
        <v/>
      </c>
      <c r="E24" s="21">
        <f>IF(A24="","",IFERROR(AVERAGEIF('Immobili'!$C$2:$C$101,A24,'Immobili'!$V$2:$V$101),0))</f>
        <v/>
      </c>
    </row>
    <row r="25">
      <c r="A25" s="3" t="n"/>
      <c r="B25" s="22">
        <f>IF(A25="","",COUNTIF('Immobili'!$C$2:$C$101,A25))</f>
        <v/>
      </c>
      <c r="C25" s="19">
        <f>IF(A25="","",SUMIF('Immobili'!$C$2:$C$101,A25,'Immobili'!$I$2:$I$101))</f>
        <v/>
      </c>
      <c r="D25" s="19">
        <f>IF(A25="","",SUMIF('Immobili'!$C$2:$C$101,A25,'Immobili'!$S$2:$S$101))</f>
        <v/>
      </c>
      <c r="E25" s="20">
        <f>IF(A25="","",IFERROR(AVERAGEIF('Immobili'!$C$2:$C$101,A25,'Immobili'!$V$2:$V$101),0))</f>
        <v/>
      </c>
    </row>
    <row r="26">
      <c r="A26" s="3" t="n"/>
      <c r="B26" s="16">
        <f>IF(A26="","",COUNTIF('Immobili'!$C$2:$C$101,A26))</f>
        <v/>
      </c>
      <c r="C26" s="17">
        <f>IF(A26="","",SUMIF('Immobili'!$C$2:$C$101,A26,'Immobili'!$I$2:$I$101))</f>
        <v/>
      </c>
      <c r="D26" s="17">
        <f>IF(A26="","",SUMIF('Immobili'!$C$2:$C$101,A26,'Immobili'!$S$2:$S$101))</f>
        <v/>
      </c>
      <c r="E26" s="21">
        <f>IF(A26="","",IFERROR(AVERAGEIF('Immobili'!$C$2:$C$101,A26,'Immobili'!$V$2:$V$101),0))</f>
        <v/>
      </c>
    </row>
    <row r="27">
      <c r="A27" s="3" t="n"/>
      <c r="B27" s="22">
        <f>IF(A27="","",COUNTIF('Immobili'!$C$2:$C$101,A27))</f>
        <v/>
      </c>
      <c r="C27" s="19">
        <f>IF(A27="","",SUMIF('Immobili'!$C$2:$C$101,A27,'Immobili'!$I$2:$I$101))</f>
        <v/>
      </c>
      <c r="D27" s="19">
        <f>IF(A27="","",SUMIF('Immobili'!$C$2:$C$101,A27,'Immobili'!$S$2:$S$101))</f>
        <v/>
      </c>
      <c r="E27" s="20">
        <f>IF(A27="","",IFERROR(AVERAGEIF('Immobili'!$C$2:$C$101,A27,'Immobili'!$V$2:$V$101),0))</f>
        <v/>
      </c>
    </row>
    <row r="28">
      <c r="A28" s="3" t="n"/>
      <c r="B28" s="16">
        <f>IF(A28="","",COUNTIF('Immobili'!$C$2:$C$101,A28))</f>
        <v/>
      </c>
      <c r="C28" s="17">
        <f>IF(A28="","",SUMIF('Immobili'!$C$2:$C$101,A28,'Immobili'!$I$2:$I$101))</f>
        <v/>
      </c>
      <c r="D28" s="17">
        <f>IF(A28="","",SUMIF('Immobili'!$C$2:$C$101,A28,'Immobili'!$S$2:$S$101))</f>
        <v/>
      </c>
      <c r="E28" s="21">
        <f>IF(A28="","",IFERROR(AVERAGEIF('Immobili'!$C$2:$C$101,A28,'Immobili'!$V$2:$V$101),0))</f>
        <v/>
      </c>
    </row>
    <row r="29">
      <c r="A29" s="3" t="n"/>
      <c r="B29" s="22">
        <f>IF(A29="","",COUNTIF('Immobili'!$C$2:$C$101,A29))</f>
        <v/>
      </c>
      <c r="C29" s="19">
        <f>IF(A29="","",SUMIF('Immobili'!$C$2:$C$101,A29,'Immobili'!$I$2:$I$101))</f>
        <v/>
      </c>
      <c r="D29" s="19">
        <f>IF(A29="","",SUMIF('Immobili'!$C$2:$C$101,A29,'Immobili'!$S$2:$S$101))</f>
        <v/>
      </c>
      <c r="E29" s="20">
        <f>IF(A29="","",IFERROR(AVERAGEIF('Immobili'!$C$2:$C$101,A29,'Immobili'!$V$2:$V$101),0))</f>
        <v/>
      </c>
    </row>
    <row r="30">
      <c r="A30" s="3" t="n"/>
      <c r="B30" s="16">
        <f>IF(A30="","",COUNTIF('Immobili'!$C$2:$C$101,A30))</f>
        <v/>
      </c>
      <c r="C30" s="17">
        <f>IF(A30="","",SUMIF('Immobili'!$C$2:$C$101,A30,'Immobili'!$I$2:$I$101))</f>
        <v/>
      </c>
      <c r="D30" s="17">
        <f>IF(A30="","",SUMIF('Immobili'!$C$2:$C$101,A30,'Immobili'!$S$2:$S$101))</f>
        <v/>
      </c>
      <c r="E30" s="21">
        <f>IF(A30="","",IFERROR(AVERAGEIF('Immobili'!$C$2:$C$101,A30,'Immobili'!$V$2:$V$101),0))</f>
        <v/>
      </c>
    </row>
    <row r="31">
      <c r="A31" s="3" t="n"/>
      <c r="B31" s="22">
        <f>IF(A31="","",COUNTIF('Immobili'!$C$2:$C$101,A31))</f>
        <v/>
      </c>
      <c r="C31" s="19">
        <f>IF(A31="","",SUMIF('Immobili'!$C$2:$C$101,A31,'Immobili'!$I$2:$I$101))</f>
        <v/>
      </c>
      <c r="D31" s="19">
        <f>IF(A31="","",SUMIF('Immobili'!$C$2:$C$101,A31,'Immobili'!$S$2:$S$101))</f>
        <v/>
      </c>
      <c r="E31" s="20">
        <f>IF(A31="","",IFERROR(AVERAGEIF('Immobili'!$C$2:$C$101,A31,'Immobili'!$V$2:$V$101),0))</f>
        <v/>
      </c>
    </row>
    <row r="32">
      <c r="A32" s="3" t="n"/>
      <c r="B32" s="16">
        <f>IF(A32="","",COUNTIF('Immobili'!$C$2:$C$101,A32))</f>
        <v/>
      </c>
      <c r="C32" s="17">
        <f>IF(A32="","",SUMIF('Immobili'!$C$2:$C$101,A32,'Immobili'!$I$2:$I$101))</f>
        <v/>
      </c>
      <c r="D32" s="17">
        <f>IF(A32="","",SUMIF('Immobili'!$C$2:$C$101,A32,'Immobili'!$S$2:$S$101))</f>
        <v/>
      </c>
      <c r="E32" s="21">
        <f>IF(A32="","",IFERROR(AVERAGEIF('Immobili'!$C$2:$C$101,A32,'Immobili'!$V$2:$V$101),0))</f>
        <v/>
      </c>
    </row>
    <row r="33">
      <c r="A33" s="3" t="n"/>
      <c r="B33" s="22">
        <f>IF(A33="","",COUNTIF('Immobili'!$C$2:$C$101,A33))</f>
        <v/>
      </c>
      <c r="C33" s="19">
        <f>IF(A33="","",SUMIF('Immobili'!$C$2:$C$101,A33,'Immobili'!$I$2:$I$101))</f>
        <v/>
      </c>
      <c r="D33" s="19">
        <f>IF(A33="","",SUMIF('Immobili'!$C$2:$C$101,A33,'Immobili'!$S$2:$S$101))</f>
        <v/>
      </c>
      <c r="E33" s="20">
        <f>IF(A33="","",IFERROR(AVERAGEIF('Immobili'!$C$2:$C$101,A33,'Immobili'!$V$2:$V$101),0))</f>
        <v/>
      </c>
    </row>
    <row r="34">
      <c r="A34" s="3" t="n"/>
      <c r="B34" s="16">
        <f>IF(A34="","",COUNTIF('Immobili'!$C$2:$C$101,A34))</f>
        <v/>
      </c>
      <c r="C34" s="17">
        <f>IF(A34="","",SUMIF('Immobili'!$C$2:$C$101,A34,'Immobili'!$I$2:$I$101))</f>
        <v/>
      </c>
      <c r="D34" s="17">
        <f>IF(A34="","",SUMIF('Immobili'!$C$2:$C$101,A34,'Immobili'!$S$2:$S$101))</f>
        <v/>
      </c>
      <c r="E34" s="21">
        <f>IF(A34="","",IFERROR(AVERAGEIF('Immobili'!$C$2:$C$101,A34,'Immobili'!$V$2:$V$101),0))</f>
        <v/>
      </c>
    </row>
    <row r="35">
      <c r="A35" s="3" t="n"/>
      <c r="B35" s="22">
        <f>IF(A35="","",COUNTIF('Immobili'!$C$2:$C$101,A35))</f>
        <v/>
      </c>
      <c r="C35" s="19">
        <f>IF(A35="","",SUMIF('Immobili'!$C$2:$C$101,A35,'Immobili'!$I$2:$I$101))</f>
        <v/>
      </c>
      <c r="D35" s="19">
        <f>IF(A35="","",SUMIF('Immobili'!$C$2:$C$101,A35,'Immobili'!$S$2:$S$101))</f>
        <v/>
      </c>
      <c r="E35" s="20">
        <f>IF(A35="","",IFERROR(AVERAGEIF('Immobili'!$C$2:$C$101,A35,'Immobili'!$V$2:$V$101),0))</f>
        <v/>
      </c>
    </row>
    <row r="36">
      <c r="A36" s="3" t="n"/>
      <c r="B36" s="16">
        <f>IF(A36="","",COUNTIF('Immobili'!$C$2:$C$101,A36))</f>
        <v/>
      </c>
      <c r="C36" s="17">
        <f>IF(A36="","",SUMIF('Immobili'!$C$2:$C$101,A36,'Immobili'!$I$2:$I$101))</f>
        <v/>
      </c>
      <c r="D36" s="17">
        <f>IF(A36="","",SUMIF('Immobili'!$C$2:$C$101,A36,'Immobili'!$S$2:$S$101))</f>
        <v/>
      </c>
      <c r="E36" s="21">
        <f>IF(A36="","",IFERROR(AVERAGEIF('Immobili'!$C$2:$C$101,A36,'Immobili'!$V$2:$V$101),0))</f>
        <v/>
      </c>
    </row>
    <row r="37">
      <c r="A37" s="3" t="n"/>
      <c r="B37" s="22">
        <f>IF(A37="","",COUNTIF('Immobili'!$C$2:$C$101,A37))</f>
        <v/>
      </c>
      <c r="C37" s="19">
        <f>IF(A37="","",SUMIF('Immobili'!$C$2:$C$101,A37,'Immobili'!$I$2:$I$101))</f>
        <v/>
      </c>
      <c r="D37" s="19">
        <f>IF(A37="","",SUMIF('Immobili'!$C$2:$C$101,A37,'Immobili'!$S$2:$S$101))</f>
        <v/>
      </c>
      <c r="E37" s="20">
        <f>IF(A37="","",IFERROR(AVERAGEIF('Immobili'!$C$2:$C$101,A37,'Immobili'!$V$2:$V$101),0))</f>
        <v/>
      </c>
    </row>
    <row r="38">
      <c r="A38" s="3" t="n"/>
      <c r="B38" s="16">
        <f>IF(A38="","",COUNTIF('Immobili'!$C$2:$C$101,A38))</f>
        <v/>
      </c>
      <c r="C38" s="17">
        <f>IF(A38="","",SUMIF('Immobili'!$C$2:$C$101,A38,'Immobili'!$I$2:$I$101))</f>
        <v/>
      </c>
      <c r="D38" s="17">
        <f>IF(A38="","",SUMIF('Immobili'!$C$2:$C$101,A38,'Immobili'!$S$2:$S$101))</f>
        <v/>
      </c>
      <c r="E38" s="21">
        <f>IF(A38="","",IFERROR(AVERAGEIF('Immobili'!$C$2:$C$101,A38,'Immobili'!$V$2:$V$101),0))</f>
        <v/>
      </c>
    </row>
    <row r="39">
      <c r="A39" s="3" t="n"/>
      <c r="B39" s="22">
        <f>IF(A39="","",COUNTIF('Immobili'!$C$2:$C$101,A39))</f>
        <v/>
      </c>
      <c r="C39" s="19">
        <f>IF(A39="","",SUMIF('Immobili'!$C$2:$C$101,A39,'Immobili'!$I$2:$I$101))</f>
        <v/>
      </c>
      <c r="D39" s="19">
        <f>IF(A39="","",SUMIF('Immobili'!$C$2:$C$101,A39,'Immobili'!$S$2:$S$101))</f>
        <v/>
      </c>
      <c r="E39" s="20">
        <f>IF(A39="","",IFERROR(AVERAGEIF('Immobili'!$C$2:$C$101,A39,'Immobili'!$V$2:$V$101),0))</f>
        <v/>
      </c>
    </row>
    <row r="40">
      <c r="A40" s="3" t="n"/>
      <c r="B40" s="16">
        <f>IF(A40="","",COUNTIF('Immobili'!$C$2:$C$101,A40))</f>
        <v/>
      </c>
      <c r="C40" s="17">
        <f>IF(A40="","",SUMIF('Immobili'!$C$2:$C$101,A40,'Immobili'!$I$2:$I$101))</f>
        <v/>
      </c>
      <c r="D40" s="17">
        <f>IF(A40="","",SUMIF('Immobili'!$C$2:$C$101,A40,'Immobili'!$S$2:$S$101))</f>
        <v/>
      </c>
      <c r="E40" s="21">
        <f>IF(A40="","",IFERROR(AVERAGEIF('Immobili'!$C$2:$C$101,A40,'Immobili'!$V$2:$V$101),0))</f>
        <v/>
      </c>
    </row>
    <row r="41">
      <c r="A41" s="3" t="n"/>
      <c r="B41" s="22">
        <f>IF(A41="","",COUNTIF('Immobili'!$C$2:$C$101,A41))</f>
        <v/>
      </c>
      <c r="C41" s="19">
        <f>IF(A41="","",SUMIF('Immobili'!$C$2:$C$101,A41,'Immobili'!$I$2:$I$101))</f>
        <v/>
      </c>
      <c r="D41" s="19">
        <f>IF(A41="","",SUMIF('Immobili'!$C$2:$C$101,A41,'Immobili'!$S$2:$S$101))</f>
        <v/>
      </c>
      <c r="E41" s="20">
        <f>IF(A41="","",IFERROR(AVERAGEIF('Immobili'!$C$2:$C$101,A41,'Immobili'!$V$2:$V$101),0))</f>
        <v/>
      </c>
    </row>
    <row r="42">
      <c r="A42" s="3" t="n"/>
      <c r="B42" s="16">
        <f>IF(A42="","",COUNTIF('Immobili'!$C$2:$C$101,A42))</f>
        <v/>
      </c>
      <c r="C42" s="17">
        <f>IF(A42="","",SUMIF('Immobili'!$C$2:$C$101,A42,'Immobili'!$I$2:$I$101))</f>
        <v/>
      </c>
      <c r="D42" s="17">
        <f>IF(A42="","",SUMIF('Immobili'!$C$2:$C$101,A42,'Immobili'!$S$2:$S$101))</f>
        <v/>
      </c>
      <c r="E42" s="21">
        <f>IF(A42="","",IFERROR(AVERAGEIF('Immobili'!$C$2:$C$101,A42,'Immobili'!$V$2:$V$101),0))</f>
        <v/>
      </c>
    </row>
    <row r="43">
      <c r="A43" s="3" t="n"/>
      <c r="B43" s="22">
        <f>IF(A43="","",COUNTIF('Immobili'!$C$2:$C$101,A43))</f>
        <v/>
      </c>
      <c r="C43" s="19">
        <f>IF(A43="","",SUMIF('Immobili'!$C$2:$C$101,A43,'Immobili'!$I$2:$I$101))</f>
        <v/>
      </c>
      <c r="D43" s="19">
        <f>IF(A43="","",SUMIF('Immobili'!$C$2:$C$101,A43,'Immobili'!$S$2:$S$101))</f>
        <v/>
      </c>
      <c r="E43" s="20">
        <f>IF(A43="","",IFERROR(AVERAGEIF('Immobili'!$C$2:$C$101,A43,'Immobili'!$V$2:$V$101),0))</f>
        <v/>
      </c>
    </row>
    <row r="44">
      <c r="A44" s="3" t="n"/>
      <c r="B44" s="16">
        <f>IF(A44="","",COUNTIF('Immobili'!$C$2:$C$101,A44))</f>
        <v/>
      </c>
      <c r="C44" s="17">
        <f>IF(A44="","",SUMIF('Immobili'!$C$2:$C$101,A44,'Immobili'!$I$2:$I$101))</f>
        <v/>
      </c>
      <c r="D44" s="17">
        <f>IF(A44="","",SUMIF('Immobili'!$C$2:$C$101,A44,'Immobili'!$S$2:$S$101))</f>
        <v/>
      </c>
      <c r="E44" s="21">
        <f>IF(A44="","",IFERROR(AVERAGEIF('Immobili'!$C$2:$C$101,A44,'Immobili'!$V$2:$V$101),0))</f>
        <v/>
      </c>
    </row>
    <row r="45">
      <c r="A45" s="3" t="n"/>
      <c r="B45" s="22">
        <f>IF(A45="","",COUNTIF('Immobili'!$C$2:$C$101,A45))</f>
        <v/>
      </c>
      <c r="C45" s="19">
        <f>IF(A45="","",SUMIF('Immobili'!$C$2:$C$101,A45,'Immobili'!$I$2:$I$101))</f>
        <v/>
      </c>
      <c r="D45" s="19">
        <f>IF(A45="","",SUMIF('Immobili'!$C$2:$C$101,A45,'Immobili'!$S$2:$S$101))</f>
        <v/>
      </c>
      <c r="E45" s="20">
        <f>IF(A45="","",IFERROR(AVERAGEIF('Immobili'!$C$2:$C$101,A45,'Immobili'!$V$2:$V$101),0))</f>
        <v/>
      </c>
    </row>
    <row r="46">
      <c r="A46" s="3" t="n"/>
      <c r="B46" s="16">
        <f>IF(A46="","",COUNTIF('Immobili'!$C$2:$C$101,A46))</f>
        <v/>
      </c>
      <c r="C46" s="17">
        <f>IF(A46="","",SUMIF('Immobili'!$C$2:$C$101,A46,'Immobili'!$I$2:$I$101))</f>
        <v/>
      </c>
      <c r="D46" s="17">
        <f>IF(A46="","",SUMIF('Immobili'!$C$2:$C$101,A46,'Immobili'!$S$2:$S$101))</f>
        <v/>
      </c>
      <c r="E46" s="21">
        <f>IF(A46="","",IFERROR(AVERAGEIF('Immobili'!$C$2:$C$101,A46,'Immobili'!$V$2:$V$101),0))</f>
        <v/>
      </c>
    </row>
    <row r="47">
      <c r="A47" s="3" t="n"/>
      <c r="B47" s="22">
        <f>IF(A47="","",COUNTIF('Immobili'!$C$2:$C$101,A47))</f>
        <v/>
      </c>
      <c r="C47" s="19">
        <f>IF(A47="","",SUMIF('Immobili'!$C$2:$C$101,A47,'Immobili'!$I$2:$I$101))</f>
        <v/>
      </c>
      <c r="D47" s="19">
        <f>IF(A47="","",SUMIF('Immobili'!$C$2:$C$101,A47,'Immobili'!$S$2:$S$101))</f>
        <v/>
      </c>
      <c r="E47" s="20">
        <f>IF(A47="","",IFERROR(AVERAGEIF('Immobili'!$C$2:$C$101,A47,'Immobili'!$V$2:$V$101),0))</f>
        <v/>
      </c>
    </row>
    <row r="48">
      <c r="A48" s="3" t="n"/>
      <c r="B48" s="16">
        <f>IF(A48="","",COUNTIF('Immobili'!$C$2:$C$101,A48))</f>
        <v/>
      </c>
      <c r="C48" s="17">
        <f>IF(A48="","",SUMIF('Immobili'!$C$2:$C$101,A48,'Immobili'!$I$2:$I$101))</f>
        <v/>
      </c>
      <c r="D48" s="17">
        <f>IF(A48="","",SUMIF('Immobili'!$C$2:$C$101,A48,'Immobili'!$S$2:$S$101))</f>
        <v/>
      </c>
      <c r="E48" s="21">
        <f>IF(A48="","",IFERROR(AVERAGEIF('Immobili'!$C$2:$C$101,A48,'Immobili'!$V$2:$V$101),0))</f>
        <v/>
      </c>
    </row>
    <row r="49">
      <c r="A49" s="3" t="n"/>
      <c r="B49" s="22">
        <f>IF(A49="","",COUNTIF('Immobili'!$C$2:$C$101,A49))</f>
        <v/>
      </c>
      <c r="C49" s="19">
        <f>IF(A49="","",SUMIF('Immobili'!$C$2:$C$101,A49,'Immobili'!$I$2:$I$101))</f>
        <v/>
      </c>
      <c r="D49" s="19">
        <f>IF(A49="","",SUMIF('Immobili'!$C$2:$C$101,A49,'Immobili'!$S$2:$S$101))</f>
        <v/>
      </c>
      <c r="E49" s="20">
        <f>IF(A49="","",IFERROR(AVERAGEIF('Immobili'!$C$2:$C$101,A49,'Immobili'!$V$2:$V$101),0))</f>
        <v/>
      </c>
    </row>
    <row r="50">
      <c r="A50" s="3" t="n"/>
      <c r="B50" s="16">
        <f>IF(A50="","",COUNTIF('Immobili'!$C$2:$C$101,A50))</f>
        <v/>
      </c>
      <c r="C50" s="17">
        <f>IF(A50="","",SUMIF('Immobili'!$C$2:$C$101,A50,'Immobili'!$I$2:$I$101))</f>
        <v/>
      </c>
      <c r="D50" s="17">
        <f>IF(A50="","",SUMIF('Immobili'!$C$2:$C$101,A50,'Immobili'!$S$2:$S$101))</f>
        <v/>
      </c>
      <c r="E50" s="21">
        <f>IF(A50="","",IFERROR(AVERAGEIF('Immobili'!$C$2:$C$101,A50,'Immobili'!$V$2:$V$101),0))</f>
        <v/>
      </c>
    </row>
    <row r="51">
      <c r="A51" s="3" t="n"/>
      <c r="B51" s="22">
        <f>IF(A51="","",COUNTIF('Immobili'!$C$2:$C$101,A51))</f>
        <v/>
      </c>
      <c r="C51" s="19">
        <f>IF(A51="","",SUMIF('Immobili'!$C$2:$C$101,A51,'Immobili'!$I$2:$I$101))</f>
        <v/>
      </c>
      <c r="D51" s="19">
        <f>IF(A51="","",SUMIF('Immobili'!$C$2:$C$101,A51,'Immobili'!$S$2:$S$101))</f>
        <v/>
      </c>
      <c r="E51" s="20">
        <f>IF(A51="","",IFERROR(AVERAGEIF('Immobili'!$C$2:$C$101,A51,'Immobili'!$V$2:$V$101),0))</f>
        <v/>
      </c>
    </row>
    <row r="52">
      <c r="A52" s="3" t="n"/>
      <c r="B52" s="16">
        <f>IF(A52="","",COUNTIF('Immobili'!$C$2:$C$101,A52))</f>
        <v/>
      </c>
      <c r="C52" s="17">
        <f>IF(A52="","",SUMIF('Immobili'!$C$2:$C$101,A52,'Immobili'!$I$2:$I$101))</f>
        <v/>
      </c>
      <c r="D52" s="17">
        <f>IF(A52="","",SUMIF('Immobili'!$C$2:$C$101,A52,'Immobili'!$S$2:$S$101))</f>
        <v/>
      </c>
      <c r="E52" s="21">
        <f>IF(A52="","",IFERROR(AVERAGEIF('Immobili'!$C$2:$C$101,A52,'Immobili'!$V$2:$V$101),0))</f>
        <v/>
      </c>
    </row>
    <row r="53">
      <c r="A53" s="3" t="n"/>
      <c r="B53" s="22">
        <f>IF(A53="","",COUNTIF('Immobili'!$C$2:$C$101,A53))</f>
        <v/>
      </c>
      <c r="C53" s="19">
        <f>IF(A53="","",SUMIF('Immobili'!$C$2:$C$101,A53,'Immobili'!$I$2:$I$101))</f>
        <v/>
      </c>
      <c r="D53" s="19">
        <f>IF(A53="","",SUMIF('Immobili'!$C$2:$C$101,A53,'Immobili'!$S$2:$S$101))</f>
        <v/>
      </c>
      <c r="E53" s="20">
        <f>IF(A53="","",IFERROR(AVERAGEIF('Immobili'!$C$2:$C$101,A53,'Immobili'!$V$2:$V$101),0))</f>
        <v/>
      </c>
    </row>
    <row r="54">
      <c r="A54" s="3" t="n"/>
      <c r="B54" s="16">
        <f>IF(A54="","",COUNTIF('Immobili'!$C$2:$C$101,A54))</f>
        <v/>
      </c>
      <c r="C54" s="17">
        <f>IF(A54="","",SUMIF('Immobili'!$C$2:$C$101,A54,'Immobili'!$I$2:$I$101))</f>
        <v/>
      </c>
      <c r="D54" s="17">
        <f>IF(A54="","",SUMIF('Immobili'!$C$2:$C$101,A54,'Immobili'!$S$2:$S$101))</f>
        <v/>
      </c>
      <c r="E54" s="21">
        <f>IF(A54="","",IFERROR(AVERAGEIF('Immobili'!$C$2:$C$101,A54,'Immobili'!$V$2:$V$101),0))</f>
        <v/>
      </c>
    </row>
    <row r="55">
      <c r="A55" s="3" t="n"/>
      <c r="B55" s="22">
        <f>IF(A55="","",COUNTIF('Immobili'!$C$2:$C$101,A55))</f>
        <v/>
      </c>
      <c r="C55" s="19">
        <f>IF(A55="","",SUMIF('Immobili'!$C$2:$C$101,A55,'Immobili'!$I$2:$I$101))</f>
        <v/>
      </c>
      <c r="D55" s="19">
        <f>IF(A55="","",SUMIF('Immobili'!$C$2:$C$101,A55,'Immobili'!$S$2:$S$101))</f>
        <v/>
      </c>
      <c r="E55" s="20">
        <f>IF(A55="","",IFERROR(AVERAGEIF('Immobili'!$C$2:$C$101,A55,'Immobili'!$V$2:$V$101),0))</f>
        <v/>
      </c>
    </row>
    <row r="56">
      <c r="A56" s="3" t="n"/>
      <c r="B56" s="16">
        <f>IF(A56="","",COUNTIF('Immobili'!$C$2:$C$101,A56))</f>
        <v/>
      </c>
      <c r="C56" s="17">
        <f>IF(A56="","",SUMIF('Immobili'!$C$2:$C$101,A56,'Immobili'!$I$2:$I$101))</f>
        <v/>
      </c>
      <c r="D56" s="17">
        <f>IF(A56="","",SUMIF('Immobili'!$C$2:$C$101,A56,'Immobili'!$S$2:$S$101))</f>
        <v/>
      </c>
      <c r="E56" s="21">
        <f>IF(A56="","",IFERROR(AVERAGEIF('Immobili'!$C$2:$C$101,A56,'Immobili'!$V$2:$V$101),0))</f>
        <v/>
      </c>
    </row>
    <row r="57">
      <c r="A57" s="3" t="n"/>
      <c r="B57" s="22">
        <f>IF(A57="","",COUNTIF('Immobili'!$C$2:$C$101,A57))</f>
        <v/>
      </c>
      <c r="C57" s="19">
        <f>IF(A57="","",SUMIF('Immobili'!$C$2:$C$101,A57,'Immobili'!$I$2:$I$101))</f>
        <v/>
      </c>
      <c r="D57" s="19">
        <f>IF(A57="","",SUMIF('Immobili'!$C$2:$C$101,A57,'Immobili'!$S$2:$S$101))</f>
        <v/>
      </c>
      <c r="E57" s="20">
        <f>IF(A57="","",IFERROR(AVERAGEIF('Immobili'!$C$2:$C$101,A57,'Immobili'!$V$2:$V$101),0))</f>
        <v/>
      </c>
    </row>
    <row r="58">
      <c r="A58" s="3" t="n"/>
      <c r="B58" s="16">
        <f>IF(A58="","",COUNTIF('Immobili'!$C$2:$C$101,A58))</f>
        <v/>
      </c>
      <c r="C58" s="17">
        <f>IF(A58="","",SUMIF('Immobili'!$C$2:$C$101,A58,'Immobili'!$I$2:$I$101))</f>
        <v/>
      </c>
      <c r="D58" s="17">
        <f>IF(A58="","",SUMIF('Immobili'!$C$2:$C$101,A58,'Immobili'!$S$2:$S$101))</f>
        <v/>
      </c>
      <c r="E58" s="21">
        <f>IF(A58="","",IFERROR(AVERAGEIF('Immobili'!$C$2:$C$101,A58,'Immobili'!$V$2:$V$101),0))</f>
        <v/>
      </c>
    </row>
    <row r="59">
      <c r="A59" s="3" t="n"/>
      <c r="B59" s="22">
        <f>IF(A59="","",COUNTIF('Immobili'!$C$2:$C$101,A59))</f>
        <v/>
      </c>
      <c r="C59" s="19">
        <f>IF(A59="","",SUMIF('Immobili'!$C$2:$C$101,A59,'Immobili'!$I$2:$I$101))</f>
        <v/>
      </c>
      <c r="D59" s="19">
        <f>IF(A59="","",SUMIF('Immobili'!$C$2:$C$101,A59,'Immobili'!$S$2:$S$101))</f>
        <v/>
      </c>
      <c r="E59" s="20">
        <f>IF(A59="","",IFERROR(AVERAGEIF('Immobili'!$C$2:$C$101,A59,'Immobili'!$V$2:$V$101),0))</f>
        <v/>
      </c>
    </row>
    <row r="60">
      <c r="A60" s="3" t="n"/>
      <c r="B60" s="16">
        <f>IF(A60="","",COUNTIF('Immobili'!$C$2:$C$101,A60))</f>
        <v/>
      </c>
      <c r="C60" s="17">
        <f>IF(A60="","",SUMIF('Immobili'!$C$2:$C$101,A60,'Immobili'!$I$2:$I$101))</f>
        <v/>
      </c>
      <c r="D60" s="17">
        <f>IF(A60="","",SUMIF('Immobili'!$C$2:$C$101,A60,'Immobili'!$S$2:$S$101))</f>
        <v/>
      </c>
      <c r="E60" s="21">
        <f>IF(A60="","",IFERROR(AVERAGEIF('Immobili'!$C$2:$C$101,A60,'Immobili'!$V$2:$V$101),0))</f>
        <v/>
      </c>
    </row>
    <row r="61">
      <c r="A61" s="3" t="n"/>
      <c r="B61" s="22">
        <f>IF(A61="","",COUNTIF('Immobili'!$C$2:$C$101,A61))</f>
        <v/>
      </c>
      <c r="C61" s="19">
        <f>IF(A61="","",SUMIF('Immobili'!$C$2:$C$101,A61,'Immobili'!$I$2:$I$101))</f>
        <v/>
      </c>
      <c r="D61" s="19">
        <f>IF(A61="","",SUMIF('Immobili'!$C$2:$C$101,A61,'Immobili'!$S$2:$S$101))</f>
        <v/>
      </c>
      <c r="E61" s="20">
        <f>IF(A61="","",IFERROR(AVERAGEIF('Immobili'!$C$2:$C$101,A61,'Immobili'!$V$2:$V$101),0))</f>
        <v/>
      </c>
    </row>
    <row r="62">
      <c r="A62" s="3" t="n"/>
      <c r="B62" s="16">
        <f>IF(A62="","",COUNTIF('Immobili'!$C$2:$C$101,A62))</f>
        <v/>
      </c>
      <c r="C62" s="17">
        <f>IF(A62="","",SUMIF('Immobili'!$C$2:$C$101,A62,'Immobili'!$I$2:$I$101))</f>
        <v/>
      </c>
      <c r="D62" s="17">
        <f>IF(A62="","",SUMIF('Immobili'!$C$2:$C$101,A62,'Immobili'!$S$2:$S$101))</f>
        <v/>
      </c>
      <c r="E62" s="21">
        <f>IF(A62="","",IFERROR(AVERAGEIF('Immobili'!$C$2:$C$101,A62,'Immobili'!$V$2:$V$101),0))</f>
        <v/>
      </c>
    </row>
    <row r="63">
      <c r="A63" s="3" t="n"/>
      <c r="B63" s="22">
        <f>IF(A63="","",COUNTIF('Immobili'!$C$2:$C$101,A63))</f>
        <v/>
      </c>
      <c r="C63" s="19">
        <f>IF(A63="","",SUMIF('Immobili'!$C$2:$C$101,A63,'Immobili'!$I$2:$I$101))</f>
        <v/>
      </c>
      <c r="D63" s="19">
        <f>IF(A63="","",SUMIF('Immobili'!$C$2:$C$101,A63,'Immobili'!$S$2:$S$101))</f>
        <v/>
      </c>
      <c r="E63" s="20">
        <f>IF(A63="","",IFERROR(AVERAGEIF('Immobili'!$C$2:$C$101,A63,'Immobili'!$V$2:$V$101),0))</f>
        <v/>
      </c>
    </row>
    <row r="64">
      <c r="A64" s="3" t="n"/>
      <c r="B64" s="16">
        <f>IF(A64="","",COUNTIF('Immobili'!$C$2:$C$101,A64))</f>
        <v/>
      </c>
      <c r="C64" s="17">
        <f>IF(A64="","",SUMIF('Immobili'!$C$2:$C$101,A64,'Immobili'!$I$2:$I$101))</f>
        <v/>
      </c>
      <c r="D64" s="17">
        <f>IF(A64="","",SUMIF('Immobili'!$C$2:$C$101,A64,'Immobili'!$S$2:$S$101))</f>
        <v/>
      </c>
      <c r="E64" s="21">
        <f>IF(A64="","",IFERROR(AVERAGEIF('Immobili'!$C$2:$C$101,A64,'Immobili'!$V$2:$V$101),0))</f>
        <v/>
      </c>
    </row>
    <row r="65">
      <c r="A65" s="3" t="n"/>
      <c r="B65" s="22">
        <f>IF(A65="","",COUNTIF('Immobili'!$C$2:$C$101,A65))</f>
        <v/>
      </c>
      <c r="C65" s="19">
        <f>IF(A65="","",SUMIF('Immobili'!$C$2:$C$101,A65,'Immobili'!$I$2:$I$101))</f>
        <v/>
      </c>
      <c r="D65" s="19">
        <f>IF(A65="","",SUMIF('Immobili'!$C$2:$C$101,A65,'Immobili'!$S$2:$S$101))</f>
        <v/>
      </c>
      <c r="E65" s="20">
        <f>IF(A65="","",IFERROR(AVERAGEIF('Immobili'!$C$2:$C$101,A65,'Immobili'!$V$2:$V$101),0))</f>
        <v/>
      </c>
    </row>
    <row r="66">
      <c r="A66" s="3" t="n"/>
      <c r="B66" s="16">
        <f>IF(A66="","",COUNTIF('Immobili'!$C$2:$C$101,A66))</f>
        <v/>
      </c>
      <c r="C66" s="17">
        <f>IF(A66="","",SUMIF('Immobili'!$C$2:$C$101,A66,'Immobili'!$I$2:$I$101))</f>
        <v/>
      </c>
      <c r="D66" s="17">
        <f>IF(A66="","",SUMIF('Immobili'!$C$2:$C$101,A66,'Immobili'!$S$2:$S$101))</f>
        <v/>
      </c>
      <c r="E66" s="21">
        <f>IF(A66="","",IFERROR(AVERAGEIF('Immobili'!$C$2:$C$101,A66,'Immobili'!$V$2:$V$101),0))</f>
        <v/>
      </c>
    </row>
    <row r="67">
      <c r="A67" s="3" t="n"/>
      <c r="B67" s="22">
        <f>IF(A67="","",COUNTIF('Immobili'!$C$2:$C$101,A67))</f>
        <v/>
      </c>
      <c r="C67" s="19">
        <f>IF(A67="","",SUMIF('Immobili'!$C$2:$C$101,A67,'Immobili'!$I$2:$I$101))</f>
        <v/>
      </c>
      <c r="D67" s="19">
        <f>IF(A67="","",SUMIF('Immobili'!$C$2:$C$101,A67,'Immobili'!$S$2:$S$101))</f>
        <v/>
      </c>
      <c r="E67" s="20">
        <f>IF(A67="","",IFERROR(AVERAGEIF('Immobili'!$C$2:$C$101,A67,'Immobili'!$V$2:$V$101),0))</f>
        <v/>
      </c>
    </row>
    <row r="68">
      <c r="A68" s="3" t="n"/>
      <c r="B68" s="16">
        <f>IF(A68="","",COUNTIF('Immobili'!$C$2:$C$101,A68))</f>
        <v/>
      </c>
      <c r="C68" s="17">
        <f>IF(A68="","",SUMIF('Immobili'!$C$2:$C$101,A68,'Immobili'!$I$2:$I$101))</f>
        <v/>
      </c>
      <c r="D68" s="17">
        <f>IF(A68="","",SUMIF('Immobili'!$C$2:$C$101,A68,'Immobili'!$S$2:$S$101))</f>
        <v/>
      </c>
      <c r="E68" s="21">
        <f>IF(A68="","",IFERROR(AVERAGEIF('Immobili'!$C$2:$C$101,A68,'Immobili'!$V$2:$V$101),0))</f>
        <v/>
      </c>
    </row>
    <row r="69">
      <c r="A69" s="3" t="n"/>
      <c r="B69" s="22">
        <f>IF(A69="","",COUNTIF('Immobili'!$C$2:$C$101,A69))</f>
        <v/>
      </c>
      <c r="C69" s="19">
        <f>IF(A69="","",SUMIF('Immobili'!$C$2:$C$101,A69,'Immobili'!$I$2:$I$101))</f>
        <v/>
      </c>
      <c r="D69" s="19">
        <f>IF(A69="","",SUMIF('Immobili'!$C$2:$C$101,A69,'Immobili'!$S$2:$S$101))</f>
        <v/>
      </c>
      <c r="E69" s="20">
        <f>IF(A69="","",IFERROR(AVERAGEIF('Immobili'!$C$2:$C$101,A69,'Immobili'!$V$2:$V$101),0))</f>
        <v/>
      </c>
    </row>
    <row r="70">
      <c r="A70" s="3" t="n"/>
      <c r="B70" s="16">
        <f>IF(A70="","",COUNTIF('Immobili'!$C$2:$C$101,A70))</f>
        <v/>
      </c>
      <c r="C70" s="17">
        <f>IF(A70="","",SUMIF('Immobili'!$C$2:$C$101,A70,'Immobili'!$I$2:$I$101))</f>
        <v/>
      </c>
      <c r="D70" s="17">
        <f>IF(A70="","",SUMIF('Immobili'!$C$2:$C$101,A70,'Immobili'!$S$2:$S$101))</f>
        <v/>
      </c>
      <c r="E70" s="21">
        <f>IF(A70="","",IFERROR(AVERAGEIF('Immobili'!$C$2:$C$101,A70,'Immobili'!$V$2:$V$101),0))</f>
        <v/>
      </c>
    </row>
    <row r="71">
      <c r="A71" s="3" t="n"/>
      <c r="B71" s="22">
        <f>IF(A71="","",COUNTIF('Immobili'!$C$2:$C$101,A71))</f>
        <v/>
      </c>
      <c r="C71" s="19">
        <f>IF(A71="","",SUMIF('Immobili'!$C$2:$C$101,A71,'Immobili'!$I$2:$I$101))</f>
        <v/>
      </c>
      <c r="D71" s="19">
        <f>IF(A71="","",SUMIF('Immobili'!$C$2:$C$101,A71,'Immobili'!$S$2:$S$101))</f>
        <v/>
      </c>
      <c r="E71" s="20">
        <f>IF(A71="","",IFERROR(AVERAGEIF('Immobili'!$C$2:$C$101,A71,'Immobili'!$V$2:$V$101),0))</f>
        <v/>
      </c>
    </row>
    <row r="72">
      <c r="A72" s="3" t="n"/>
      <c r="B72" s="16">
        <f>IF(A72="","",COUNTIF('Immobili'!$C$2:$C$101,A72))</f>
        <v/>
      </c>
      <c r="C72" s="17">
        <f>IF(A72="","",SUMIF('Immobili'!$C$2:$C$101,A72,'Immobili'!$I$2:$I$101))</f>
        <v/>
      </c>
      <c r="D72" s="17">
        <f>IF(A72="","",SUMIF('Immobili'!$C$2:$C$101,A72,'Immobili'!$S$2:$S$101))</f>
        <v/>
      </c>
      <c r="E72" s="21">
        <f>IF(A72="","",IFERROR(AVERAGEIF('Immobili'!$C$2:$C$101,A72,'Immobili'!$V$2:$V$101),0))</f>
        <v/>
      </c>
    </row>
    <row r="73">
      <c r="A73" s="3" t="n"/>
      <c r="B73" s="22">
        <f>IF(A73="","",COUNTIF('Immobili'!$C$2:$C$101,A73))</f>
        <v/>
      </c>
      <c r="C73" s="19">
        <f>IF(A73="","",SUMIF('Immobili'!$C$2:$C$101,A73,'Immobili'!$I$2:$I$101))</f>
        <v/>
      </c>
      <c r="D73" s="19">
        <f>IF(A73="","",SUMIF('Immobili'!$C$2:$C$101,A73,'Immobili'!$S$2:$S$101))</f>
        <v/>
      </c>
      <c r="E73" s="20">
        <f>IF(A73="","",IFERROR(AVERAGEIF('Immobili'!$C$2:$C$101,A73,'Immobili'!$V$2:$V$101),0))</f>
        <v/>
      </c>
    </row>
    <row r="74">
      <c r="A74" s="3" t="n"/>
      <c r="B74" s="16">
        <f>IF(A74="","",COUNTIF('Immobili'!$C$2:$C$101,A74))</f>
        <v/>
      </c>
      <c r="C74" s="17">
        <f>IF(A74="","",SUMIF('Immobili'!$C$2:$C$101,A74,'Immobili'!$I$2:$I$101))</f>
        <v/>
      </c>
      <c r="D74" s="17">
        <f>IF(A74="","",SUMIF('Immobili'!$C$2:$C$101,A74,'Immobili'!$S$2:$S$101))</f>
        <v/>
      </c>
      <c r="E74" s="21">
        <f>IF(A74="","",IFERROR(AVERAGEIF('Immobili'!$C$2:$C$101,A74,'Immobili'!$V$2:$V$101),0))</f>
        <v/>
      </c>
    </row>
    <row r="75">
      <c r="A75" s="3" t="n"/>
      <c r="B75" s="22">
        <f>IF(A75="","",COUNTIF('Immobili'!$C$2:$C$101,A75))</f>
        <v/>
      </c>
      <c r="C75" s="19">
        <f>IF(A75="","",SUMIF('Immobili'!$C$2:$C$101,A75,'Immobili'!$I$2:$I$101))</f>
        <v/>
      </c>
      <c r="D75" s="19">
        <f>IF(A75="","",SUMIF('Immobili'!$C$2:$C$101,A75,'Immobili'!$S$2:$S$101))</f>
        <v/>
      </c>
      <c r="E75" s="20">
        <f>IF(A75="","",IFERROR(AVERAGEIF('Immobili'!$C$2:$C$101,A75,'Immobili'!$V$2:$V$101),0))</f>
        <v/>
      </c>
    </row>
    <row r="76">
      <c r="A76" s="3" t="n"/>
      <c r="B76" s="16">
        <f>IF(A76="","",COUNTIF('Immobili'!$C$2:$C$101,A76))</f>
        <v/>
      </c>
      <c r="C76" s="17">
        <f>IF(A76="","",SUMIF('Immobili'!$C$2:$C$101,A76,'Immobili'!$I$2:$I$101))</f>
        <v/>
      </c>
      <c r="D76" s="17">
        <f>IF(A76="","",SUMIF('Immobili'!$C$2:$C$101,A76,'Immobili'!$S$2:$S$101))</f>
        <v/>
      </c>
      <c r="E76" s="21">
        <f>IF(A76="","",IFERROR(AVERAGEIF('Immobili'!$C$2:$C$101,A76,'Immobili'!$V$2:$V$101),0))</f>
        <v/>
      </c>
    </row>
    <row r="77">
      <c r="A77" s="3" t="n"/>
      <c r="B77" s="22">
        <f>IF(A77="","",COUNTIF('Immobili'!$C$2:$C$101,A77))</f>
        <v/>
      </c>
      <c r="C77" s="19">
        <f>IF(A77="","",SUMIF('Immobili'!$C$2:$C$101,A77,'Immobili'!$I$2:$I$101))</f>
        <v/>
      </c>
      <c r="D77" s="19">
        <f>IF(A77="","",SUMIF('Immobili'!$C$2:$C$101,A77,'Immobili'!$S$2:$S$101))</f>
        <v/>
      </c>
      <c r="E77" s="20">
        <f>IF(A77="","",IFERROR(AVERAGEIF('Immobili'!$C$2:$C$101,A77,'Immobili'!$V$2:$V$101),0))</f>
        <v/>
      </c>
    </row>
    <row r="78">
      <c r="A78" s="3" t="n"/>
      <c r="B78" s="16">
        <f>IF(A78="","",COUNTIF('Immobili'!$C$2:$C$101,A78))</f>
        <v/>
      </c>
      <c r="C78" s="17">
        <f>IF(A78="","",SUMIF('Immobili'!$C$2:$C$101,A78,'Immobili'!$I$2:$I$101))</f>
        <v/>
      </c>
      <c r="D78" s="17">
        <f>IF(A78="","",SUMIF('Immobili'!$C$2:$C$101,A78,'Immobili'!$S$2:$S$101))</f>
        <v/>
      </c>
      <c r="E78" s="21">
        <f>IF(A78="","",IFERROR(AVERAGEIF('Immobili'!$C$2:$C$101,A78,'Immobili'!$V$2:$V$101),0))</f>
        <v/>
      </c>
    </row>
    <row r="79">
      <c r="A79" s="3" t="n"/>
      <c r="B79" s="22">
        <f>IF(A79="","",COUNTIF('Immobili'!$C$2:$C$101,A79))</f>
        <v/>
      </c>
      <c r="C79" s="19">
        <f>IF(A79="","",SUMIF('Immobili'!$C$2:$C$101,A79,'Immobili'!$I$2:$I$101))</f>
        <v/>
      </c>
      <c r="D79" s="19">
        <f>IF(A79="","",SUMIF('Immobili'!$C$2:$C$101,A79,'Immobili'!$S$2:$S$101))</f>
        <v/>
      </c>
      <c r="E79" s="20">
        <f>IF(A79="","",IFERROR(AVERAGEIF('Immobili'!$C$2:$C$101,A79,'Immobili'!$V$2:$V$101),0))</f>
        <v/>
      </c>
    </row>
    <row r="80">
      <c r="A80" s="3" t="n"/>
      <c r="B80" s="16">
        <f>IF(A80="","",COUNTIF('Immobili'!$C$2:$C$101,A80))</f>
        <v/>
      </c>
      <c r="C80" s="17">
        <f>IF(A80="","",SUMIF('Immobili'!$C$2:$C$101,A80,'Immobili'!$I$2:$I$101))</f>
        <v/>
      </c>
      <c r="D80" s="17">
        <f>IF(A80="","",SUMIF('Immobili'!$C$2:$C$101,A80,'Immobili'!$S$2:$S$101))</f>
        <v/>
      </c>
      <c r="E80" s="21">
        <f>IF(A80="","",IFERROR(AVERAGEIF('Immobili'!$C$2:$C$101,A80,'Immobili'!$V$2:$V$101),0))</f>
        <v/>
      </c>
    </row>
    <row r="81">
      <c r="A81" s="3" t="n"/>
      <c r="B81" s="22">
        <f>IF(A81="","",COUNTIF('Immobili'!$C$2:$C$101,A81))</f>
        <v/>
      </c>
      <c r="C81" s="19">
        <f>IF(A81="","",SUMIF('Immobili'!$C$2:$C$101,A81,'Immobili'!$I$2:$I$101))</f>
        <v/>
      </c>
      <c r="D81" s="19">
        <f>IF(A81="","",SUMIF('Immobili'!$C$2:$C$101,A81,'Immobili'!$S$2:$S$101))</f>
        <v/>
      </c>
      <c r="E81" s="20">
        <f>IF(A81="","",IFERROR(AVERAGEIF('Immobili'!$C$2:$C$101,A81,'Immobili'!$V$2:$V$101),0))</f>
        <v/>
      </c>
    </row>
    <row r="82">
      <c r="A82" s="3" t="n"/>
      <c r="B82" s="16">
        <f>IF(A82="","",COUNTIF('Immobili'!$C$2:$C$101,A82))</f>
        <v/>
      </c>
      <c r="C82" s="17">
        <f>IF(A82="","",SUMIF('Immobili'!$C$2:$C$101,A82,'Immobili'!$I$2:$I$101))</f>
        <v/>
      </c>
      <c r="D82" s="17">
        <f>IF(A82="","",SUMIF('Immobili'!$C$2:$C$101,A82,'Immobili'!$S$2:$S$101))</f>
        <v/>
      </c>
      <c r="E82" s="21">
        <f>IF(A82="","",IFERROR(AVERAGEIF('Immobili'!$C$2:$C$101,A82,'Immobili'!$V$2:$V$101),0))</f>
        <v/>
      </c>
    </row>
    <row r="83">
      <c r="A83" s="3" t="n"/>
      <c r="B83" s="22">
        <f>IF(A83="","",COUNTIF('Immobili'!$C$2:$C$101,A83))</f>
        <v/>
      </c>
      <c r="C83" s="19">
        <f>IF(A83="","",SUMIF('Immobili'!$C$2:$C$101,A83,'Immobili'!$I$2:$I$101))</f>
        <v/>
      </c>
      <c r="D83" s="19">
        <f>IF(A83="","",SUMIF('Immobili'!$C$2:$C$101,A83,'Immobili'!$S$2:$S$101))</f>
        <v/>
      </c>
      <c r="E83" s="20">
        <f>IF(A83="","",IFERROR(AVERAGEIF('Immobili'!$C$2:$C$101,A83,'Immobili'!$V$2:$V$101),0))</f>
        <v/>
      </c>
    </row>
    <row r="84">
      <c r="A84" s="3" t="n"/>
      <c r="B84" s="16">
        <f>IF(A84="","",COUNTIF('Immobili'!$C$2:$C$101,A84))</f>
        <v/>
      </c>
      <c r="C84" s="17">
        <f>IF(A84="","",SUMIF('Immobili'!$C$2:$C$101,A84,'Immobili'!$I$2:$I$101))</f>
        <v/>
      </c>
      <c r="D84" s="17">
        <f>IF(A84="","",SUMIF('Immobili'!$C$2:$C$101,A84,'Immobili'!$S$2:$S$101))</f>
        <v/>
      </c>
      <c r="E84" s="21">
        <f>IF(A84="","",IFERROR(AVERAGEIF('Immobili'!$C$2:$C$101,A84,'Immobili'!$V$2:$V$101),0))</f>
        <v/>
      </c>
    </row>
    <row r="85">
      <c r="A85" s="3" t="n"/>
      <c r="B85" s="22">
        <f>IF(A85="","",COUNTIF('Immobili'!$C$2:$C$101,A85))</f>
        <v/>
      </c>
      <c r="C85" s="19">
        <f>IF(A85="","",SUMIF('Immobili'!$C$2:$C$101,A85,'Immobili'!$I$2:$I$101))</f>
        <v/>
      </c>
      <c r="D85" s="19">
        <f>IF(A85="","",SUMIF('Immobili'!$C$2:$C$101,A85,'Immobili'!$S$2:$S$101))</f>
        <v/>
      </c>
      <c r="E85" s="20">
        <f>IF(A85="","",IFERROR(AVERAGEIF('Immobili'!$C$2:$C$101,A85,'Immobili'!$V$2:$V$101),0))</f>
        <v/>
      </c>
    </row>
    <row r="86">
      <c r="A86" s="3" t="n"/>
      <c r="B86" s="16">
        <f>IF(A86="","",COUNTIF('Immobili'!$C$2:$C$101,A86))</f>
        <v/>
      </c>
      <c r="C86" s="17">
        <f>IF(A86="","",SUMIF('Immobili'!$C$2:$C$101,A86,'Immobili'!$I$2:$I$101))</f>
        <v/>
      </c>
      <c r="D86" s="17">
        <f>IF(A86="","",SUMIF('Immobili'!$C$2:$C$101,A86,'Immobili'!$S$2:$S$101))</f>
        <v/>
      </c>
      <c r="E86" s="21">
        <f>IF(A86="","",IFERROR(AVERAGEIF('Immobili'!$C$2:$C$101,A86,'Immobili'!$V$2:$V$101),0))</f>
        <v/>
      </c>
    </row>
    <row r="87">
      <c r="A87" s="3" t="n"/>
      <c r="B87" s="22">
        <f>IF(A87="","",COUNTIF('Immobili'!$C$2:$C$101,A87))</f>
        <v/>
      </c>
      <c r="C87" s="19">
        <f>IF(A87="","",SUMIF('Immobili'!$C$2:$C$101,A87,'Immobili'!$I$2:$I$101))</f>
        <v/>
      </c>
      <c r="D87" s="19">
        <f>IF(A87="","",SUMIF('Immobili'!$C$2:$C$101,A87,'Immobili'!$S$2:$S$101))</f>
        <v/>
      </c>
      <c r="E87" s="20">
        <f>IF(A87="","",IFERROR(AVERAGEIF('Immobili'!$C$2:$C$101,A87,'Immobili'!$V$2:$V$101),0))</f>
        <v/>
      </c>
    </row>
    <row r="88">
      <c r="A88" s="3" t="n"/>
      <c r="B88" s="16">
        <f>IF(A88="","",COUNTIF('Immobili'!$C$2:$C$101,A88))</f>
        <v/>
      </c>
      <c r="C88" s="17">
        <f>IF(A88="","",SUMIF('Immobili'!$C$2:$C$101,A88,'Immobili'!$I$2:$I$101))</f>
        <v/>
      </c>
      <c r="D88" s="17">
        <f>IF(A88="","",SUMIF('Immobili'!$C$2:$C$101,A88,'Immobili'!$S$2:$S$101))</f>
        <v/>
      </c>
      <c r="E88" s="21">
        <f>IF(A88="","",IFERROR(AVERAGEIF('Immobili'!$C$2:$C$101,A88,'Immobili'!$V$2:$V$101),0))</f>
        <v/>
      </c>
    </row>
    <row r="89">
      <c r="A89" s="3" t="n"/>
      <c r="B89" s="22">
        <f>IF(A89="","",COUNTIF('Immobili'!$C$2:$C$101,A89))</f>
        <v/>
      </c>
      <c r="C89" s="19">
        <f>IF(A89="","",SUMIF('Immobili'!$C$2:$C$101,A89,'Immobili'!$I$2:$I$101))</f>
        <v/>
      </c>
      <c r="D89" s="19">
        <f>IF(A89="","",SUMIF('Immobili'!$C$2:$C$101,A89,'Immobili'!$S$2:$S$101))</f>
        <v/>
      </c>
      <c r="E89" s="20">
        <f>IF(A89="","",IFERROR(AVERAGEIF('Immobili'!$C$2:$C$101,A89,'Immobili'!$V$2:$V$101),0))</f>
        <v/>
      </c>
    </row>
    <row r="90">
      <c r="A90" s="3" t="n"/>
      <c r="B90" s="16">
        <f>IF(A90="","",COUNTIF('Immobili'!$C$2:$C$101,A90))</f>
        <v/>
      </c>
      <c r="C90" s="17">
        <f>IF(A90="","",SUMIF('Immobili'!$C$2:$C$101,A90,'Immobili'!$I$2:$I$101))</f>
        <v/>
      </c>
      <c r="D90" s="17">
        <f>IF(A90="","",SUMIF('Immobili'!$C$2:$C$101,A90,'Immobili'!$S$2:$S$101))</f>
        <v/>
      </c>
      <c r="E90" s="21">
        <f>IF(A90="","",IFERROR(AVERAGEIF('Immobili'!$C$2:$C$101,A90,'Immobili'!$V$2:$V$101),0))</f>
        <v/>
      </c>
    </row>
    <row r="91">
      <c r="A91" s="3" t="n"/>
      <c r="B91" s="22">
        <f>IF(A91="","",COUNTIF('Immobili'!$C$2:$C$101,A91))</f>
        <v/>
      </c>
      <c r="C91" s="19">
        <f>IF(A91="","",SUMIF('Immobili'!$C$2:$C$101,A91,'Immobili'!$I$2:$I$101))</f>
        <v/>
      </c>
      <c r="D91" s="19">
        <f>IF(A91="","",SUMIF('Immobili'!$C$2:$C$101,A91,'Immobili'!$S$2:$S$101))</f>
        <v/>
      </c>
      <c r="E91" s="20">
        <f>IF(A91="","",IFERROR(AVERAGEIF('Immobili'!$C$2:$C$101,A91,'Immobili'!$V$2:$V$101),0))</f>
        <v/>
      </c>
    </row>
    <row r="92">
      <c r="A92" s="3" t="n"/>
      <c r="B92" s="16">
        <f>IF(A92="","",COUNTIF('Immobili'!$C$2:$C$101,A92))</f>
        <v/>
      </c>
      <c r="C92" s="17">
        <f>IF(A92="","",SUMIF('Immobili'!$C$2:$C$101,A92,'Immobili'!$I$2:$I$101))</f>
        <v/>
      </c>
      <c r="D92" s="17">
        <f>IF(A92="","",SUMIF('Immobili'!$C$2:$C$101,A92,'Immobili'!$S$2:$S$101))</f>
        <v/>
      </c>
      <c r="E92" s="21">
        <f>IF(A92="","",IFERROR(AVERAGEIF('Immobili'!$C$2:$C$101,A92,'Immobili'!$V$2:$V$101),0))</f>
        <v/>
      </c>
    </row>
    <row r="93">
      <c r="A93" s="3" t="n"/>
      <c r="B93" s="22">
        <f>IF(A93="","",COUNTIF('Immobili'!$C$2:$C$101,A93))</f>
        <v/>
      </c>
      <c r="C93" s="19">
        <f>IF(A93="","",SUMIF('Immobili'!$C$2:$C$101,A93,'Immobili'!$I$2:$I$101))</f>
        <v/>
      </c>
      <c r="D93" s="19">
        <f>IF(A93="","",SUMIF('Immobili'!$C$2:$C$101,A93,'Immobili'!$S$2:$S$101))</f>
        <v/>
      </c>
      <c r="E93" s="20">
        <f>IF(A93="","",IFERROR(AVERAGEIF('Immobili'!$C$2:$C$101,A93,'Immobili'!$V$2:$V$101),0))</f>
        <v/>
      </c>
    </row>
    <row r="94">
      <c r="A94" s="3" t="n"/>
      <c r="B94" s="16">
        <f>IF(A94="","",COUNTIF('Immobili'!$C$2:$C$101,A94))</f>
        <v/>
      </c>
      <c r="C94" s="17">
        <f>IF(A94="","",SUMIF('Immobili'!$C$2:$C$101,A94,'Immobili'!$I$2:$I$101))</f>
        <v/>
      </c>
      <c r="D94" s="17">
        <f>IF(A94="","",SUMIF('Immobili'!$C$2:$C$101,A94,'Immobili'!$S$2:$S$101))</f>
        <v/>
      </c>
      <c r="E94" s="21">
        <f>IF(A94="","",IFERROR(AVERAGEIF('Immobili'!$C$2:$C$101,A94,'Immobili'!$V$2:$V$101),0))</f>
        <v/>
      </c>
    </row>
    <row r="95">
      <c r="A95" s="3" t="n"/>
      <c r="B95" s="22">
        <f>IF(A95="","",COUNTIF('Immobili'!$C$2:$C$101,A95))</f>
        <v/>
      </c>
      <c r="C95" s="19">
        <f>IF(A95="","",SUMIF('Immobili'!$C$2:$C$101,A95,'Immobili'!$I$2:$I$101))</f>
        <v/>
      </c>
      <c r="D95" s="19">
        <f>IF(A95="","",SUMIF('Immobili'!$C$2:$C$101,A95,'Immobili'!$S$2:$S$101))</f>
        <v/>
      </c>
      <c r="E95" s="20">
        <f>IF(A95="","",IFERROR(AVERAGEIF('Immobili'!$C$2:$C$101,A95,'Immobili'!$V$2:$V$101),0))</f>
        <v/>
      </c>
    </row>
    <row r="96">
      <c r="A96" s="3" t="n"/>
      <c r="B96" s="16">
        <f>IF(A96="","",COUNTIF('Immobili'!$C$2:$C$101,A96))</f>
        <v/>
      </c>
      <c r="C96" s="17">
        <f>IF(A96="","",SUMIF('Immobili'!$C$2:$C$101,A96,'Immobili'!$I$2:$I$101))</f>
        <v/>
      </c>
      <c r="D96" s="17">
        <f>IF(A96="","",SUMIF('Immobili'!$C$2:$C$101,A96,'Immobili'!$S$2:$S$101))</f>
        <v/>
      </c>
      <c r="E96" s="21">
        <f>IF(A96="","",IFERROR(AVERAGEIF('Immobili'!$C$2:$C$101,A96,'Immobili'!$V$2:$V$101),0))</f>
        <v/>
      </c>
    </row>
    <row r="97">
      <c r="A97" s="3" t="n"/>
      <c r="B97" s="22">
        <f>IF(A97="","",COUNTIF('Immobili'!$C$2:$C$101,A97))</f>
        <v/>
      </c>
      <c r="C97" s="19">
        <f>IF(A97="","",SUMIF('Immobili'!$C$2:$C$101,A97,'Immobili'!$I$2:$I$101))</f>
        <v/>
      </c>
      <c r="D97" s="19">
        <f>IF(A97="","",SUMIF('Immobili'!$C$2:$C$101,A97,'Immobili'!$S$2:$S$101))</f>
        <v/>
      </c>
      <c r="E97" s="20">
        <f>IF(A97="","",IFERROR(AVERAGEIF('Immobili'!$C$2:$C$101,A97,'Immobili'!$V$2:$V$101),0))</f>
        <v/>
      </c>
    </row>
    <row r="98">
      <c r="A98" s="3" t="n"/>
      <c r="B98" s="16">
        <f>IF(A98="","",COUNTIF('Immobili'!$C$2:$C$101,A98))</f>
        <v/>
      </c>
      <c r="C98" s="17">
        <f>IF(A98="","",SUMIF('Immobili'!$C$2:$C$101,A98,'Immobili'!$I$2:$I$101))</f>
        <v/>
      </c>
      <c r="D98" s="17">
        <f>IF(A98="","",SUMIF('Immobili'!$C$2:$C$101,A98,'Immobili'!$S$2:$S$101))</f>
        <v/>
      </c>
      <c r="E98" s="21">
        <f>IF(A98="","",IFERROR(AVERAGEIF('Immobili'!$C$2:$C$101,A98,'Immobili'!$V$2:$V$101),0))</f>
        <v/>
      </c>
    </row>
    <row r="99">
      <c r="A99" s="3" t="n"/>
      <c r="B99" s="22">
        <f>IF(A99="","",COUNTIF('Immobili'!$C$2:$C$101,A99))</f>
        <v/>
      </c>
      <c r="C99" s="19">
        <f>IF(A99="","",SUMIF('Immobili'!$C$2:$C$101,A99,'Immobili'!$I$2:$I$101))</f>
        <v/>
      </c>
      <c r="D99" s="19">
        <f>IF(A99="","",SUMIF('Immobili'!$C$2:$C$101,A99,'Immobili'!$S$2:$S$101))</f>
        <v/>
      </c>
      <c r="E99" s="20">
        <f>IF(A99="","",IFERROR(AVERAGEIF('Immobili'!$C$2:$C$101,A99,'Immobili'!$V$2:$V$101),0))</f>
        <v/>
      </c>
    </row>
    <row r="100">
      <c r="A100" s="3" t="n"/>
      <c r="B100" s="16">
        <f>IF(A100="","",COUNTIF('Immobili'!$C$2:$C$101,A100))</f>
        <v/>
      </c>
      <c r="C100" s="17">
        <f>IF(A100="","",SUMIF('Immobili'!$C$2:$C$101,A100,'Immobili'!$I$2:$I$101))</f>
        <v/>
      </c>
      <c r="D100" s="17">
        <f>IF(A100="","",SUMIF('Immobili'!$C$2:$C$101,A100,'Immobili'!$S$2:$S$101))</f>
        <v/>
      </c>
      <c r="E100" s="21">
        <f>IF(A100="","",IFERROR(AVERAGEIF('Immobili'!$C$2:$C$101,A100,'Immobili'!$V$2:$V$101),0))</f>
        <v/>
      </c>
    </row>
    <row r="101">
      <c r="A101" s="3" t="n"/>
      <c r="B101" s="22">
        <f>IF(A101="","",COUNTIF('Immobili'!$C$2:$C$101,A101))</f>
        <v/>
      </c>
      <c r="C101" s="19">
        <f>IF(A101="","",SUMIF('Immobili'!$C$2:$C$101,A101,'Immobili'!$I$2:$I$101))</f>
        <v/>
      </c>
      <c r="D101" s="19">
        <f>IF(A101="","",SUMIF('Immobili'!$C$2:$C$101,A101,'Immobili'!$S$2:$S$101))</f>
        <v/>
      </c>
      <c r="E101" s="20">
        <f>IF(A101="","",IFERROR(AVERAGEIF('Immobili'!$C$2:$C$101,A101,'Immobili'!$V$2:$V$101),0))</f>
        <v/>
      </c>
    </row>
    <row r="102">
      <c r="A102" s="3" t="n"/>
      <c r="B102" s="16">
        <f>IF(A102="","",COUNTIF('Immobili'!$C$2:$C$101,A102))</f>
        <v/>
      </c>
      <c r="C102" s="17">
        <f>IF(A102="","",SUMIF('Immobili'!$C$2:$C$101,A102,'Immobili'!$I$2:$I$101))</f>
        <v/>
      </c>
      <c r="D102" s="17">
        <f>IF(A102="","",SUMIF('Immobili'!$C$2:$C$101,A102,'Immobili'!$S$2:$S$101))</f>
        <v/>
      </c>
      <c r="E102" s="21">
        <f>IF(A102="","",IFERROR(AVERAGEIF('Immobili'!$C$2:$C$101,A102,'Immobili'!$V$2:$V$101),0))</f>
        <v/>
      </c>
    </row>
    <row r="103">
      <c r="A103" s="3" t="n"/>
      <c r="B103" s="22">
        <f>IF(A103="","",COUNTIF('Immobili'!$C$2:$C$101,A103))</f>
        <v/>
      </c>
      <c r="C103" s="19">
        <f>IF(A103="","",SUMIF('Immobili'!$C$2:$C$101,A103,'Immobili'!$I$2:$I$101))</f>
        <v/>
      </c>
      <c r="D103" s="19">
        <f>IF(A103="","",SUMIF('Immobili'!$C$2:$C$101,A103,'Immobili'!$S$2:$S$101))</f>
        <v/>
      </c>
      <c r="E103" s="20">
        <f>IF(A103="","",IFERROR(AVERAGEIF('Immobili'!$C$2:$C$101,A103,'Immobili'!$V$2:$V$101),0))</f>
        <v/>
      </c>
    </row>
    <row r="104">
      <c r="A104" s="3" t="n"/>
      <c r="B104" s="16">
        <f>IF(A104="","",COUNTIF('Immobili'!$C$2:$C$101,A104))</f>
        <v/>
      </c>
      <c r="C104" s="17">
        <f>IF(A104="","",SUMIF('Immobili'!$C$2:$C$101,A104,'Immobili'!$I$2:$I$101))</f>
        <v/>
      </c>
      <c r="D104" s="17">
        <f>IF(A104="","",SUMIF('Immobili'!$C$2:$C$101,A104,'Immobili'!$S$2:$S$101))</f>
        <v/>
      </c>
      <c r="E104" s="21">
        <f>IF(A104="","",IFERROR(AVERAGEIF('Immobili'!$C$2:$C$101,A104,'Immobili'!$V$2:$V$101),0))</f>
        <v/>
      </c>
    </row>
    <row r="105">
      <c r="A105" s="3" t="n"/>
      <c r="B105" s="22">
        <f>IF(A105="","",COUNTIF('Immobili'!$C$2:$C$101,A105))</f>
        <v/>
      </c>
      <c r="C105" s="19">
        <f>IF(A105="","",SUMIF('Immobili'!$C$2:$C$101,A105,'Immobili'!$I$2:$I$101))</f>
        <v/>
      </c>
      <c r="D105" s="19">
        <f>IF(A105="","",SUMIF('Immobili'!$C$2:$C$101,A105,'Immobili'!$S$2:$S$101))</f>
        <v/>
      </c>
      <c r="E105" s="20">
        <f>IF(A105="","",IFERROR(AVERAGEIF('Immobili'!$C$2:$C$101,A105,'Immobili'!$V$2:$V$101),0))</f>
        <v/>
      </c>
    </row>
    <row r="106">
      <c r="A106" s="3" t="n"/>
      <c r="B106" s="16">
        <f>IF(A106="","",COUNTIF('Immobili'!$C$2:$C$101,A106))</f>
        <v/>
      </c>
      <c r="C106" s="17">
        <f>IF(A106="","",SUMIF('Immobili'!$C$2:$C$101,A106,'Immobili'!$I$2:$I$101))</f>
        <v/>
      </c>
      <c r="D106" s="17">
        <f>IF(A106="","",SUMIF('Immobili'!$C$2:$C$101,A106,'Immobili'!$S$2:$S$101))</f>
        <v/>
      </c>
      <c r="E106" s="21">
        <f>IF(A106="","",IFERROR(AVERAGEIF('Immobili'!$C$2:$C$101,A106,'Immobili'!$V$2:$V$101),0))</f>
        <v/>
      </c>
    </row>
    <row r="107">
      <c r="A107" s="3" t="n"/>
      <c r="B107" s="22">
        <f>IF(A107="","",COUNTIF('Immobili'!$C$2:$C$101,A107))</f>
        <v/>
      </c>
      <c r="C107" s="19">
        <f>IF(A107="","",SUMIF('Immobili'!$C$2:$C$101,A107,'Immobili'!$I$2:$I$101))</f>
        <v/>
      </c>
      <c r="D107" s="19">
        <f>IF(A107="","",SUMIF('Immobili'!$C$2:$C$101,A107,'Immobili'!$S$2:$S$101))</f>
        <v/>
      </c>
      <c r="E107" s="20">
        <f>IF(A107="","",IFERROR(AVERAGEIF('Immobili'!$C$2:$C$101,A107,'Immobili'!$V$2:$V$101),0))</f>
        <v/>
      </c>
    </row>
    <row r="108">
      <c r="A108" s="3" t="n"/>
      <c r="B108" s="16">
        <f>IF(A108="","",COUNTIF('Immobili'!$C$2:$C$101,A108))</f>
        <v/>
      </c>
      <c r="C108" s="17">
        <f>IF(A108="","",SUMIF('Immobili'!$C$2:$C$101,A108,'Immobili'!$I$2:$I$101))</f>
        <v/>
      </c>
      <c r="D108" s="17">
        <f>IF(A108="","",SUMIF('Immobili'!$C$2:$C$101,A108,'Immobili'!$S$2:$S$101))</f>
        <v/>
      </c>
      <c r="E108" s="21">
        <f>IF(A108="","",IFERROR(AVERAGEIF('Immobili'!$C$2:$C$101,A108,'Immobili'!$V$2:$V$101),0))</f>
        <v/>
      </c>
    </row>
    <row r="109">
      <c r="A109" s="3" t="n"/>
      <c r="B109" s="22">
        <f>IF(A109="","",COUNTIF('Immobili'!$C$2:$C$101,A109))</f>
        <v/>
      </c>
      <c r="C109" s="19">
        <f>IF(A109="","",SUMIF('Immobili'!$C$2:$C$101,A109,'Immobili'!$I$2:$I$101))</f>
        <v/>
      </c>
      <c r="D109" s="19">
        <f>IF(A109="","",SUMIF('Immobili'!$C$2:$C$101,A109,'Immobili'!$S$2:$S$101))</f>
        <v/>
      </c>
      <c r="E109" s="20">
        <f>IF(A109="","",IFERROR(AVERAGEIF('Immobili'!$C$2:$C$101,A109,'Immobili'!$V$2:$V$101),0))</f>
        <v/>
      </c>
    </row>
    <row r="110">
      <c r="A110" s="3" t="n"/>
      <c r="B110" s="16">
        <f>IF(A110="","",COUNTIF('Immobili'!$C$2:$C$101,A110))</f>
        <v/>
      </c>
      <c r="C110" s="17">
        <f>IF(A110="","",SUMIF('Immobili'!$C$2:$C$101,A110,'Immobili'!$I$2:$I$101))</f>
        <v/>
      </c>
      <c r="D110" s="17">
        <f>IF(A110="","",SUMIF('Immobili'!$C$2:$C$101,A110,'Immobili'!$S$2:$S$101))</f>
        <v/>
      </c>
      <c r="E110" s="21">
        <f>IF(A110="","",IFERROR(AVERAGEIF('Immobili'!$C$2:$C$101,A110,'Immobili'!$V$2:$V$101),0))</f>
        <v/>
      </c>
    </row>
    <row r="111">
      <c r="A111" s="3" t="n"/>
      <c r="B111" s="22">
        <f>IF(A111="","",COUNTIF('Immobili'!$C$2:$C$101,A111))</f>
        <v/>
      </c>
      <c r="C111" s="19">
        <f>IF(A111="","",SUMIF('Immobili'!$C$2:$C$101,A111,'Immobili'!$I$2:$I$101))</f>
        <v/>
      </c>
      <c r="D111" s="19">
        <f>IF(A111="","",SUMIF('Immobili'!$C$2:$C$101,A111,'Immobili'!$S$2:$S$101))</f>
        <v/>
      </c>
      <c r="E111" s="20">
        <f>IF(A111="","",IFERROR(AVERAGEIF('Immobili'!$C$2:$C$101,A111,'Immobili'!$V$2:$V$101),0))</f>
        <v/>
      </c>
    </row>
    <row r="112">
      <c r="A112" s="3" t="n"/>
      <c r="B112" s="16">
        <f>IF(A112="","",COUNTIF('Immobili'!$C$2:$C$101,A112))</f>
        <v/>
      </c>
      <c r="C112" s="17">
        <f>IF(A112="","",SUMIF('Immobili'!$C$2:$C$101,A112,'Immobili'!$I$2:$I$101))</f>
        <v/>
      </c>
      <c r="D112" s="17">
        <f>IF(A112="","",SUMIF('Immobili'!$C$2:$C$101,A112,'Immobili'!$S$2:$S$101))</f>
        <v/>
      </c>
      <c r="E112" s="21">
        <f>IF(A112="","",IFERROR(AVERAGEIF('Immobili'!$C$2:$C$101,A112,'Immobili'!$V$2:$V$101),0))</f>
        <v/>
      </c>
    </row>
    <row r="113">
      <c r="A113" s="3" t="n"/>
      <c r="B113" s="22">
        <f>IF(A113="","",COUNTIF('Immobili'!$C$2:$C$101,A113))</f>
        <v/>
      </c>
      <c r="C113" s="19">
        <f>IF(A113="","",SUMIF('Immobili'!$C$2:$C$101,A113,'Immobili'!$I$2:$I$101))</f>
        <v/>
      </c>
      <c r="D113" s="19">
        <f>IF(A113="","",SUMIF('Immobili'!$C$2:$C$101,A113,'Immobili'!$S$2:$S$101))</f>
        <v/>
      </c>
      <c r="E113" s="20">
        <f>IF(A113="","",IFERROR(AVERAGEIF('Immobili'!$C$2:$C$101,A113,'Immobili'!$V$2:$V$101),0))</f>
        <v/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85" customWidth="1" min="2" max="2"/>
  </cols>
  <sheetData>
    <row r="1">
      <c r="A1" s="1" t="inlineStr">
        <is>
          <t>Regime fiscale</t>
        </is>
      </c>
      <c r="B1" s="1" t="inlineStr">
        <is>
          <t>Aliquota</t>
        </is>
      </c>
    </row>
    <row r="2">
      <c r="A2" s="3" t="inlineStr">
        <is>
          <t>Cedolare secca 21%</t>
        </is>
      </c>
      <c r="B2" s="23" t="n">
        <v>0.21</v>
      </c>
    </row>
    <row r="3">
      <c r="A3" s="3" t="inlineStr">
        <is>
          <t>Cedolare secca 10%</t>
        </is>
      </c>
      <c r="B3" s="23" t="n">
        <v>0.1</v>
      </c>
    </row>
    <row r="4">
      <c r="A4" s="3" t="inlineStr">
        <is>
          <t>Regime ordinario</t>
        </is>
      </c>
      <c r="B4" s="23" t="n">
        <v>0.3</v>
      </c>
    </row>
    <row r="5"/>
    <row r="6">
      <c r="A6" s="24" t="inlineStr">
        <is>
          <t>Anno di riferimento</t>
        </is>
      </c>
      <c r="B6" s="25" t="n">
        <v>2026</v>
      </c>
    </row>
    <row r="7">
      <c r="A7" s="24" t="inlineStr">
        <is>
          <t>Valore complessivo investito (€)</t>
        </is>
      </c>
      <c r="B7" s="26" t="n">
        <v>1250000</v>
      </c>
    </row>
    <row r="8">
      <c r="A8" s="24" t="inlineStr">
        <is>
          <t>Data iniziale periodo</t>
        </is>
      </c>
      <c r="B8" s="31" t="n">
        <v>46053</v>
      </c>
    </row>
    <row r="9">
      <c r="A9" s="24" t="inlineStr">
        <is>
          <t>Data finale periodo</t>
        </is>
      </c>
      <c r="B9" s="31" t="n">
        <v>46387</v>
      </c>
    </row>
    <row r="10"/>
    <row r="11">
      <c r="A11" s="28" t="inlineStr">
        <is>
          <t>Note metodologiche</t>
        </is>
      </c>
      <c r="B11" s="8" t="inlineStr">
        <is>
          <t>Il calcolo è una simulazione gestionale e non sostituisce la verifica fiscale con un commercialista. IMU, TARI, manutenzioni e spese condominiali devono essere personalizzate.</t>
        </is>
      </c>
    </row>
    <row r="12"/>
    <row r="13">
      <c r="A13" s="1" t="inlineStr">
        <is>
          <t>Istruzioni operative</t>
        </is>
      </c>
      <c r="B13" s="1" t="inlineStr">
        <is>
          <t>Indicazioni</t>
        </is>
      </c>
    </row>
    <row r="14">
      <c r="A14" s="29" t="inlineStr">
        <is>
          <t>1</t>
        </is>
      </c>
      <c r="B14" s="8" t="inlineStr">
        <is>
          <t>Inserire o aggiornare gli immobili nel foglio Immobili; le celle gialle sono modificabili.</t>
        </is>
      </c>
    </row>
    <row r="15">
      <c r="A15" s="30" t="inlineStr">
        <is>
          <t>2</t>
        </is>
      </c>
      <c r="B15" s="11" t="inlineStr">
        <is>
          <t>Aggiornare aliquote e parametri fiscali prima di utilizzare le stime di imposta.</t>
        </is>
      </c>
    </row>
    <row r="16">
      <c r="A16" s="29" t="inlineStr">
        <is>
          <t>3</t>
        </is>
      </c>
      <c r="B16" s="8" t="inlineStr">
        <is>
          <t>Le rendite lorde e nette sono calcolate sul valore di acquisto indicato per ciascun immobile.</t>
        </is>
      </c>
    </row>
    <row r="17">
      <c r="A17" s="30" t="inlineStr">
        <is>
          <t>4</t>
        </is>
      </c>
      <c r="B17" s="11" t="inlineStr">
        <is>
          <t>Nel foglio Riepilogo è possibile aggiungere ulteriori città nelle righe predisposte.</t>
        </is>
      </c>
    </row>
  </sheetData>
  <dataValidations count="3">
    <dataValidation sqref="B2:B4" showErrorMessage="1" showInputMessage="1" allowBlank="0" type="decimal" operator="between">
      <formula1>0</formula1>
      <formula2>1</formula2>
    </dataValidation>
    <dataValidation sqref="B6" showErrorMessage="1" showInputMessage="1" allowBlank="0" type="whole" operator="greaterThanOrEqual">
      <formula1>2000</formula1>
    </dataValidation>
    <dataValidation sqref="B7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2026-11-01T21:27:24Z</dcterms:created>
  <dcterms:modified xmlns:dcterms="http://purl.org/dc/terms/" xmlns:xsi="http://www.w3.org/2001/XMLSchema-instance" xsi:type="dcterms:W3CDTF">2026-11-01T21:27:24Z</dcterms:modified>
</cp:coreProperties>
</file>