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i prestito" sheetId="1" state="visible" r:id="rId1"/>
    <sheet xmlns:r="http://schemas.openxmlformats.org/officeDocument/2006/relationships" name="Piano ammortamento" sheetId="2" state="visible" r:id="rId2"/>
    <sheet xmlns:r="http://schemas.openxmlformats.org/officeDocument/2006/relationships" name="Dashboard" sheetId="3" state="visible" r:id="rId3"/>
    <sheet xmlns:r="http://schemas.openxmlformats.org/officeDocument/2006/relationships" name="Istruzioni" sheetId="4" state="visible" r:id="rId4"/>
  </sheets>
  <definedNames>
    <definedName name="_xlnm._FilterDatabase" localSheetId="0" hidden="1">'Dati prestito'!$A$2:$B$23</definedName>
    <definedName name="_xlnm._FilterDatabase" localSheetId="1" hidden="1">'Piano ammortamento'!$A$2:$K$121</definedName>
    <definedName name="_xlnm._FilterDatabase" localSheetId="3" hidden="1">'Istruzioni'!$A$3:$D$8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3">
    <numFmt numFmtId="164" formatCode="#.##0,00 &quot;€&quot;"/>
    <numFmt numFmtId="165" formatCode="dd/mm/yyyy"/>
    <numFmt numFmtId="166" formatCode="0,0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1"/>
    </font>
    <font>
      <name val="Calibri"/>
      <b val="1"/>
      <color rgb="001F2937"/>
      <sz val="10"/>
    </font>
    <font>
      <name val="Calibri"/>
      <color rgb="001F2937"/>
      <sz val="10"/>
    </font>
  </fonts>
  <fills count="9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ECFDF5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CCFBF1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  <border>
      <left/>
      <right/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43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left" vertical="center"/>
    </xf>
    <xf numFmtId="164" fontId="4" fillId="3" borderId="1" applyAlignment="1" pivotButton="0" quotePrefix="0" xfId="0">
      <alignment horizontal="left" vertical="center" wrapText="1"/>
    </xf>
    <xf numFmtId="165" fontId="4" fillId="3" borderId="1" applyAlignment="1" pivotButton="0" quotePrefix="0" xfId="0">
      <alignment horizontal="left" vertical="center" wrapText="1"/>
    </xf>
    <xf numFmtId="166" fontId="4" fillId="3" borderId="1" applyAlignment="1" pivotButton="0" quotePrefix="0" xfId="0">
      <alignment horizontal="left" vertical="center" wrapText="1"/>
    </xf>
    <xf numFmtId="164" fontId="4" fillId="4" borderId="1" applyAlignment="1" pivotButton="0" quotePrefix="0" xfId="0">
      <alignment horizontal="left" vertical="center" wrapText="1"/>
    </xf>
    <xf numFmtId="166" fontId="4" fillId="4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center" vertical="center"/>
    </xf>
    <xf numFmtId="165" fontId="4" fillId="5" borderId="1" applyAlignment="1" pivotButton="0" quotePrefix="0" xfId="0">
      <alignment horizontal="center" vertical="center"/>
    </xf>
    <xf numFmtId="164" fontId="4" fillId="5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center" vertical="center"/>
    </xf>
    <xf numFmtId="165" fontId="4" fillId="6" borderId="1" applyAlignment="1" pivotButton="0" quotePrefix="0" xfId="0">
      <alignment horizontal="center" vertical="center"/>
    </xf>
    <xf numFmtId="164" fontId="4" fillId="6" borderId="1" applyAlignment="1" pivotButton="0" quotePrefix="0" xfId="0">
      <alignment horizontal="right" vertical="center"/>
    </xf>
    <xf numFmtId="0" fontId="3" fillId="7" borderId="1" applyAlignment="1" pivotButton="0" quotePrefix="0" xfId="0">
      <alignment horizontal="center" vertical="center"/>
    </xf>
    <xf numFmtId="0" fontId="3" fillId="7" borderId="1" applyAlignment="1" pivotButton="0" quotePrefix="0" xfId="0">
      <alignment horizontal="right" vertical="center"/>
    </xf>
    <xf numFmtId="164" fontId="3" fillId="7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0" fontId="3" fillId="6" borderId="1" applyAlignment="1" pivotButton="0" quotePrefix="0" xfId="0">
      <alignment horizontal="left" vertical="center"/>
    </xf>
    <xf numFmtId="166" fontId="3" fillId="4" borderId="1" applyAlignment="1" pivotButton="0" quotePrefix="0" xfId="0">
      <alignment horizontal="right" vertical="center"/>
    </xf>
    <xf numFmtId="1" fontId="3" fillId="4" borderId="1" applyAlignment="1" pivotButton="0" quotePrefix="0" xfId="0">
      <alignment horizontal="right" vertical="center"/>
    </xf>
    <xf numFmtId="0" fontId="2" fillId="8" borderId="1" applyAlignment="1" pivotButton="0" quotePrefix="0" xfId="0">
      <alignment horizontal="center" vertical="center"/>
    </xf>
    <xf numFmtId="0" fontId="4" fillId="5" borderId="1" pivotButton="0" quotePrefix="0" xfId="0"/>
    <xf numFmtId="164" fontId="4" fillId="4" borderId="1" pivotButton="0" quotePrefix="0" xfId="0"/>
    <xf numFmtId="0" fontId="4" fillId="6" borderId="1" pivotButton="0" quotePrefix="0" xfId="0"/>
    <xf numFmtId="0" fontId="4" fillId="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left" vertical="center" wrapText="1"/>
    </xf>
    <xf numFmtId="0" fontId="0" fillId="0" borderId="4" pivotButton="0" quotePrefix="0" xfId="0"/>
    <xf numFmtId="164" fontId="4" fillId="3" borderId="1" applyAlignment="1" pivotButton="0" quotePrefix="0" xfId="0">
      <alignment horizontal="left" vertical="center" wrapText="1"/>
    </xf>
    <xf numFmtId="165" fontId="4" fillId="3" borderId="1" applyAlignment="1" pivotButton="0" quotePrefix="0" xfId="0">
      <alignment horizontal="left" vertical="center" wrapText="1"/>
    </xf>
    <xf numFmtId="164" fontId="4" fillId="4" borderId="1" applyAlignment="1" pivotButton="0" quotePrefix="0" xfId="0">
      <alignment horizontal="left" vertical="center" wrapText="1"/>
    </xf>
    <xf numFmtId="0" fontId="0" fillId="0" borderId="5" pivotButton="0" quotePrefix="0" xfId="0"/>
    <xf numFmtId="165" fontId="4" fillId="5" borderId="1" applyAlignment="1" pivotButton="0" quotePrefix="0" xfId="0">
      <alignment horizontal="center" vertical="center"/>
    </xf>
    <xf numFmtId="164" fontId="4" fillId="5" borderId="1" applyAlignment="1" pivotButton="0" quotePrefix="0" xfId="0">
      <alignment horizontal="right" vertical="center"/>
    </xf>
    <xf numFmtId="165" fontId="4" fillId="6" borderId="1" applyAlignment="1" pivotButton="0" quotePrefix="0" xfId="0">
      <alignment horizontal="center" vertical="center"/>
    </xf>
    <xf numFmtId="164" fontId="4" fillId="6" borderId="1" applyAlignment="1" pivotButton="0" quotePrefix="0" xfId="0">
      <alignment horizontal="right" vertical="center"/>
    </xf>
    <xf numFmtId="164" fontId="3" fillId="7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164" fontId="4" fillId="4" borderId="1" pivotButton="0" quotePrefix="0" xfId="0"/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0"/>
      </font>
      <fill>
        <patternFill patternType="solid">
          <fgColor rgb="0016A34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Andamento del debito residuo</a:t>
            </a:r>
          </a:p>
        </rich>
      </tx>
    </title>
    <plotArea>
      <lineChart>
        <grouping val="standard"/>
        <ser>
          <idx val="0"/>
          <order val="0"/>
          <spPr>
            <a:ln xmlns:a="http://schemas.openxmlformats.org/drawingml/2006/main">
              <a:solidFill>
                <a:srgbClr val="0F766E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'Piano ammortamento'!$B$2:$B$121</f>
            </numRef>
          </cat>
          <val>
            <numRef>
              <f>'Piano ammortamento'!$G$2:$G$121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Data scadenza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Debito residuo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Quota capitale e quota interessi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'Piano ammortamento'!E1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'Piano ammortamento'!$A$2:$A$121</f>
            </numRef>
          </cat>
          <val>
            <numRef>
              <f>'Piano ammortamento'!$E$2:$E$121</f>
            </numRef>
          </val>
        </ser>
        <ser>
          <idx val="1"/>
          <order val="1"/>
          <tx>
            <strRef>
              <f>'Piano ammortamento'!F1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'Piano ammortamento'!$A$2:$A$121</f>
            </numRef>
          </cat>
          <val>
            <numRef>
              <f>'Piano ammortamento'!$F$2:$F$121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Numero rata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rata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Composizione totale rimborsato</a:t>
            </a:r>
          </a:p>
        </rich>
      </tx>
    </title>
    <plotArea>
      <pieChart>
        <varyColors val="1"/>
        <ser>
          <idx val="0"/>
          <order val="0"/>
          <tx>
            <strRef>
              <f>'Dashboard'!B16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'Dashboard'!$A$17:$A$18</f>
            </numRef>
          </cat>
          <val>
            <numRef>
              <f>'Dashboard'!$B$17:$B$18</f>
            </numRef>
          </val>
        </ser>
        <firstSliceAng val="27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13</col>
      <colOff>0</colOff>
      <row>2</row>
      <rowOff>0</rowOff>
    </from>
    <ext cx="43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3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4" customWidth="1" min="1" max="1"/>
    <col width="48" customWidth="1" min="2" max="2"/>
  </cols>
  <sheetData>
    <row r="1" ht="28" customHeight="1">
      <c r="A1" s="1" t="inlineStr">
        <is>
          <t>Prestito ristrutturazione immobiliare</t>
        </is>
      </c>
      <c r="B1" s="31" t="n"/>
    </row>
    <row r="2">
      <c r="A2" s="2" t="inlineStr">
        <is>
          <t>Parametro</t>
        </is>
      </c>
      <c r="B2" s="2" t="inlineStr">
        <is>
          <t>Valore</t>
        </is>
      </c>
    </row>
    <row r="3">
      <c r="A3" s="3" t="inlineStr">
        <is>
          <t>Intestatario</t>
        </is>
      </c>
      <c r="B3" s="4" t="inlineStr">
        <is>
          <t>Marco Rossi</t>
        </is>
      </c>
    </row>
    <row r="4">
      <c r="A4" s="5" t="inlineStr">
        <is>
          <t>Codice fiscale</t>
        </is>
      </c>
      <c r="B4" s="4" t="inlineStr">
        <is>
          <t>RSSMRC80A01F205X</t>
        </is>
      </c>
    </row>
    <row r="5">
      <c r="A5" s="3" t="inlineStr">
        <is>
          <t>Immobile</t>
        </is>
      </c>
      <c r="B5" s="4" t="inlineStr">
        <is>
          <t>Via Roma 12, Milano</t>
        </is>
      </c>
    </row>
    <row r="6">
      <c r="A6" s="5" t="inlineStr">
        <is>
          <t>Finalità</t>
        </is>
      </c>
      <c r="B6" s="4" t="inlineStr">
        <is>
          <t>Ristrutturazione appartamento</t>
        </is>
      </c>
    </row>
    <row r="7">
      <c r="A7" s="3" t="inlineStr">
        <is>
          <t>Importo finanziato</t>
        </is>
      </c>
      <c r="B7" s="32" t="n">
        <v>85000</v>
      </c>
    </row>
    <row r="8">
      <c r="A8" s="5" t="inlineStr">
        <is>
          <t>Data erogazione</t>
        </is>
      </c>
      <c r="B8" s="33" t="n">
        <v>46037</v>
      </c>
    </row>
    <row r="9">
      <c r="A9" s="3" t="inlineStr">
        <is>
          <t>Durata (mesi)</t>
        </is>
      </c>
      <c r="B9" s="4" t="n">
        <v>120</v>
      </c>
    </row>
    <row r="10">
      <c r="A10" s="5" t="inlineStr">
        <is>
          <t>TAN annuo</t>
        </is>
      </c>
      <c r="B10" s="8" t="n">
        <v>0.0425</v>
      </c>
    </row>
    <row r="11">
      <c r="A11" s="3" t="inlineStr">
        <is>
          <t>TAEG</t>
        </is>
      </c>
      <c r="B11" s="8" t="n">
        <v>0.0482</v>
      </c>
    </row>
    <row r="12">
      <c r="A12" s="5" t="inlineStr">
        <is>
          <t>Rata mensile</t>
        </is>
      </c>
      <c r="B12" s="34">
        <f>IF(OR('Dati prestito'!$B$7="",'Dati prestito'!$B$9="",'Dati prestito'!$B$10="",'Dati prestito'!$B$9&lt;=0),"",-PMT('Dati prestito'!$B$10/12,'Dati prestito'!$B$9,'Dati prestito'!$B$7))</f>
        <v/>
      </c>
    </row>
    <row r="13">
      <c r="A13" s="3" t="inlineStr">
        <is>
          <t>Totale rimborsato</t>
        </is>
      </c>
      <c r="B13" s="34">
        <f>IF(OR('Dati prestito'!$B$12="",'Dati prestito'!$B$9=""),"",'Dati prestito'!$B$12*'Dati prestito'!$B$9)</f>
        <v/>
      </c>
    </row>
    <row r="14">
      <c r="A14" s="5" t="inlineStr">
        <is>
          <t>Interessi totali</t>
        </is>
      </c>
      <c r="B14" s="34">
        <f>IF(OR('Dati prestito'!$B$13="",'Dati prestito'!$B$7=""),"",'Dati prestito'!$B$13-'Dati prestito'!$B$7)</f>
        <v/>
      </c>
    </row>
    <row r="15">
      <c r="A15" s="3" t="inlineStr">
        <is>
          <t>Incidenza interessi sul capitale</t>
        </is>
      </c>
      <c r="B15" s="10">
        <f>IFERROR('Dati prestito'!$B$14/'Dati prestito'!$B$7,"")</f>
        <v/>
      </c>
    </row>
    <row r="16">
      <c r="A16" s="5" t="inlineStr">
        <is>
          <t>Controllo durata</t>
        </is>
      </c>
      <c r="B16" s="11">
        <f>IF('Dati prestito'!$B$9="","",IF('Dati prestito'!$B$9&gt;120,"Durata superiore a 10 anni","Durata ordinaria"))</f>
        <v/>
      </c>
    </row>
    <row r="17">
      <c r="A17" s="3" t="inlineStr">
        <is>
          <t>Periodicità</t>
        </is>
      </c>
      <c r="B17" s="4" t="inlineStr">
        <is>
          <t>Mensile</t>
        </is>
      </c>
    </row>
    <row r="18">
      <c r="A18" s="5" t="inlineStr">
        <is>
          <t>Società finanziatrice</t>
        </is>
      </c>
      <c r="B18" s="4" t="inlineStr">
        <is>
          <t>Banca Immobiliare Italia S.p.A.</t>
        </is>
      </c>
    </row>
    <row r="19">
      <c r="A19" s="3" t="inlineStr">
        <is>
          <t>Spese istruttoria</t>
        </is>
      </c>
      <c r="B19" s="32" t="n">
        <v>650</v>
      </c>
    </row>
    <row r="20">
      <c r="A20" s="5" t="inlineStr">
        <is>
          <t>Assicurazione</t>
        </is>
      </c>
      <c r="B20" s="32" t="n">
        <v>420</v>
      </c>
    </row>
    <row r="21">
      <c r="A21" s="3" t="inlineStr">
        <is>
          <t>Lavori previsti</t>
        </is>
      </c>
      <c r="B21" s="4" t="inlineStr">
        <is>
          <t>Efficientamento energetico, bagno e cucina</t>
        </is>
      </c>
    </row>
    <row r="22">
      <c r="A22" s="5" t="inlineStr">
        <is>
          <t>APE previsto</t>
        </is>
      </c>
      <c r="B22" s="4" t="inlineStr">
        <is>
          <t>Classe B</t>
        </is>
      </c>
    </row>
    <row r="23">
      <c r="A23" s="3" t="inlineStr">
        <is>
          <t>Costo iniziale accessorio</t>
        </is>
      </c>
      <c r="B23" s="34">
        <f>IF(OR('Dati prestito'!$B$19="",'Dati prestito'!$B$20=""),"",'Dati prestito'!$B$19+'Dati prestito'!$B$20)</f>
        <v/>
      </c>
    </row>
  </sheetData>
  <autoFilter ref="A2:B23"/>
  <mergeCells count="1">
    <mergeCell ref="A1:B1"/>
  </mergeCells>
  <dataValidations count="5">
    <dataValidation sqref="B9" showErrorMessage="1" showInputMessage="1" allowBlank="0" type="whole" operator="between">
      <formula1>1</formula1>
      <formula2>360</formula2>
    </dataValidation>
    <dataValidation sqref="B10:B11" showErrorMessage="1" showInputMessage="1" allowBlank="0" type="decimal" operator="between">
      <formula1>0</formula1>
      <formula2>1</formula2>
    </dataValidation>
    <dataValidation sqref="B7 B19:B20" showErrorMessage="1" showInputMessage="1" allowBlank="0" type="decimal" operator="greaterThanOrEqual">
      <formula1>0</formula1>
    </dataValidation>
    <dataValidation sqref="B17" showErrorMessage="1" showInputMessage="1" allowBlank="0" type="list">
      <formula1>"Mensile,Trimestrale,Semestrale"</formula1>
    </dataValidation>
    <dataValidation sqref="B22" showErrorMessage="1" showInputMessage="1" allowBlank="0" type="list">
      <formula1>"Classe A4,Classe A3,Classe A2,Classe A1,Classe B,Classe C,Classe D,Classe E,Classe F,Classe G"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1" customWidth="1" min="1" max="1"/>
    <col width="15" customWidth="1" min="2" max="2"/>
    <col width="17" customWidth="1" min="3" max="3"/>
    <col width="15" customWidth="1" min="4" max="4"/>
    <col width="17" customWidth="1" min="5" max="5"/>
    <col width="17" customWidth="1" min="6" max="6"/>
    <col width="17" customWidth="1" min="7" max="7"/>
    <col width="18" customWidth="1" min="8" max="8"/>
    <col width="18" customWidth="1" min="9" max="9"/>
    <col width="15" customWidth="1" min="10" max="10"/>
    <col width="23" customWidth="1" min="11" max="11"/>
  </cols>
  <sheetData>
    <row r="1" ht="28" customHeight="1">
      <c r="A1" s="1" t="inlineStr">
        <is>
          <t>Piano di ammortamento alla francese</t>
        </is>
      </c>
      <c r="B1" s="35" t="n"/>
      <c r="C1" s="35" t="n"/>
      <c r="D1" s="35" t="n"/>
      <c r="E1" s="35" t="n"/>
      <c r="F1" s="35" t="n"/>
      <c r="G1" s="35" t="n"/>
      <c r="H1" s="35" t="n"/>
      <c r="I1" s="35" t="n"/>
      <c r="J1" s="35" t="n"/>
      <c r="K1" s="31" t="n"/>
    </row>
    <row r="2">
      <c r="A2" s="12">
        <f>IF('Dati prestito'!$B$9&gt;=1,1,"")</f>
        <v/>
      </c>
      <c r="B2" s="36">
        <f>IF(OR(A2="",'Dati prestito'!$B$8=""),"",EDATE('Dati prestito'!$B$8,A2))</f>
        <v/>
      </c>
      <c r="C2" s="37">
        <f>IF(OR(A2="",'Dati prestito'!$B$7=""),"",'Dati prestito'!$B$7)</f>
        <v/>
      </c>
      <c r="D2" s="37">
        <f>IF(OR(A2="",'Dati prestito'!$B$12=""),"",'Dati prestito'!$B$12)</f>
        <v/>
      </c>
      <c r="E2" s="37">
        <f>IF(OR(A2="",D2="",F2=""),"",D2-F2)</f>
        <v/>
      </c>
      <c r="F2" s="37">
        <f>IF(OR(A2="",C2="",'Dati prestito'!$B$10=""),"",C2*'Dati prestito'!$B$10/12)</f>
        <v/>
      </c>
      <c r="G2" s="37">
        <f>IF(OR(A2="",C2="",E2=""),"",MAX(0,C2-E2))</f>
        <v/>
      </c>
      <c r="H2" s="37">
        <f>IF(OR(A2="",F2=""),"",SUM($F$2:F2))</f>
        <v/>
      </c>
      <c r="I2" s="37">
        <f>IF(OR(A2="",E2=""),"",SUM($E$2:E2))</f>
        <v/>
      </c>
      <c r="J2" s="12">
        <f>IF(OR(A2="",B2=""),"",IF(K2="Rata pagata","Pagata",IF(K2="Da pagare","Da pagare",IF(B2&lt;=TODAY(),"Scaduta","Da pagare"))))</f>
        <v/>
      </c>
      <c r="K2" s="4" t="inlineStr">
        <is>
          <t>Rata pagata</t>
        </is>
      </c>
    </row>
    <row r="3">
      <c r="A3" s="15">
        <f>IF(OR(A2="",A2&gt;='Dati prestito'!$B$9),"",A2+1)</f>
        <v/>
      </c>
      <c r="B3" s="38">
        <f>IF(OR(A3="",'Dati prestito'!$B$8=""),"",EDATE('Dati prestito'!$B$8,A3))</f>
        <v/>
      </c>
      <c r="C3" s="39">
        <f>IF(OR(A3="",G2=""),"",G2)</f>
        <v/>
      </c>
      <c r="D3" s="39">
        <f>IF(OR(A3="",'Dati prestito'!$B$12=""),"",'Dati prestito'!$B$12)</f>
        <v/>
      </c>
      <c r="E3" s="39">
        <f>IF(OR(A3="",D3="",F3=""),"",D3-F3)</f>
        <v/>
      </c>
      <c r="F3" s="39">
        <f>IF(OR(A3="",C3="",'Dati prestito'!$B$10=""),"",C3*'Dati prestito'!$B$10/12)</f>
        <v/>
      </c>
      <c r="G3" s="39">
        <f>IF(OR(A3="",C3="",E3=""),"",MAX(0,C3-E3))</f>
        <v/>
      </c>
      <c r="H3" s="39">
        <f>IF(OR(A3="",F3=""),"",SUM($F$2:F3))</f>
        <v/>
      </c>
      <c r="I3" s="39">
        <f>IF(OR(A3="",E3=""),"",SUM($E$2:E3))</f>
        <v/>
      </c>
      <c r="J3" s="15">
        <f>IF(OR(A3="",B3=""),"",IF(K3="Rata pagata","Pagata",IF(K3="Da pagare","Da pagare",IF(B3&lt;=TODAY(),"Scaduta","Da pagare"))))</f>
        <v/>
      </c>
      <c r="K3" s="4" t="inlineStr">
        <is>
          <t>Rata pagata</t>
        </is>
      </c>
    </row>
    <row r="4">
      <c r="A4" s="12">
        <f>IF(OR(A3="",A3&gt;='Dati prestito'!$B$9),"",A3+1)</f>
        <v/>
      </c>
      <c r="B4" s="36">
        <f>IF(OR(A4="",'Dati prestito'!$B$8=""),"",EDATE('Dati prestito'!$B$8,A4))</f>
        <v/>
      </c>
      <c r="C4" s="37">
        <f>IF(OR(A4="",G3=""),"",G3)</f>
        <v/>
      </c>
      <c r="D4" s="37">
        <f>IF(OR(A4="",'Dati prestito'!$B$12=""),"",'Dati prestito'!$B$12)</f>
        <v/>
      </c>
      <c r="E4" s="37">
        <f>IF(OR(A4="",D4="",F4=""),"",D4-F4)</f>
        <v/>
      </c>
      <c r="F4" s="37">
        <f>IF(OR(A4="",C4="",'Dati prestito'!$B$10=""),"",C4*'Dati prestito'!$B$10/12)</f>
        <v/>
      </c>
      <c r="G4" s="37">
        <f>IF(OR(A4="",C4="",E4=""),"",MAX(0,C4-E4))</f>
        <v/>
      </c>
      <c r="H4" s="37">
        <f>IF(OR(A4="",F4=""),"",SUM($F$2:F4))</f>
        <v/>
      </c>
      <c r="I4" s="37">
        <f>IF(OR(A4="",E4=""),"",SUM($E$2:E4))</f>
        <v/>
      </c>
      <c r="J4" s="12">
        <f>IF(OR(A4="",B4=""),"",IF(K4="Rata pagata","Pagata",IF(K4="Da pagare","Da pagare",IF(B4&lt;=TODAY(),"Scaduta","Da pagare"))))</f>
        <v/>
      </c>
      <c r="K4" s="4" t="inlineStr">
        <is>
          <t>Rata pagata</t>
        </is>
      </c>
    </row>
    <row r="5">
      <c r="A5" s="15">
        <f>IF(OR(A4="",A4&gt;='Dati prestito'!$B$9),"",A4+1)</f>
        <v/>
      </c>
      <c r="B5" s="38">
        <f>IF(OR(A5="",'Dati prestito'!$B$8=""),"",EDATE('Dati prestito'!$B$8,A5))</f>
        <v/>
      </c>
      <c r="C5" s="39">
        <f>IF(OR(A5="",G4=""),"",G4)</f>
        <v/>
      </c>
      <c r="D5" s="39">
        <f>IF(OR(A5="",'Dati prestito'!$B$12=""),"",'Dati prestito'!$B$12)</f>
        <v/>
      </c>
      <c r="E5" s="39">
        <f>IF(OR(A5="",D5="",F5=""),"",D5-F5)</f>
        <v/>
      </c>
      <c r="F5" s="39">
        <f>IF(OR(A5="",C5="",'Dati prestito'!$B$10=""),"",C5*'Dati prestito'!$B$10/12)</f>
        <v/>
      </c>
      <c r="G5" s="39">
        <f>IF(OR(A5="",C5="",E5=""),"",MAX(0,C5-E5))</f>
        <v/>
      </c>
      <c r="H5" s="39">
        <f>IF(OR(A5="",F5=""),"",SUM($F$2:F5))</f>
        <v/>
      </c>
      <c r="I5" s="39">
        <f>IF(OR(A5="",E5=""),"",SUM($E$2:E5))</f>
        <v/>
      </c>
      <c r="J5" s="15">
        <f>IF(OR(A5="",B5=""),"",IF(K5="Rata pagata","Pagata",IF(K5="Da pagare","Da pagare",IF(B5&lt;=TODAY(),"Scaduta","Da pagare"))))</f>
        <v/>
      </c>
      <c r="K5" s="4" t="inlineStr">
        <is>
          <t>Rata pagata</t>
        </is>
      </c>
    </row>
    <row r="6">
      <c r="A6" s="12">
        <f>IF(OR(A5="",A5&gt;='Dati prestito'!$B$9),"",A5+1)</f>
        <v/>
      </c>
      <c r="B6" s="36">
        <f>IF(OR(A6="",'Dati prestito'!$B$8=""),"",EDATE('Dati prestito'!$B$8,A6))</f>
        <v/>
      </c>
      <c r="C6" s="37">
        <f>IF(OR(A6="",G5=""),"",G5)</f>
        <v/>
      </c>
      <c r="D6" s="37">
        <f>IF(OR(A6="",'Dati prestito'!$B$12=""),"",'Dati prestito'!$B$12)</f>
        <v/>
      </c>
      <c r="E6" s="37">
        <f>IF(OR(A6="",D6="",F6=""),"",D6-F6)</f>
        <v/>
      </c>
      <c r="F6" s="37">
        <f>IF(OR(A6="",C6="",'Dati prestito'!$B$10=""),"",C6*'Dati prestito'!$B$10/12)</f>
        <v/>
      </c>
      <c r="G6" s="37">
        <f>IF(OR(A6="",C6="",E6=""),"",MAX(0,C6-E6))</f>
        <v/>
      </c>
      <c r="H6" s="37">
        <f>IF(OR(A6="",F6=""),"",SUM($F$2:F6))</f>
        <v/>
      </c>
      <c r="I6" s="37">
        <f>IF(OR(A6="",E6=""),"",SUM($E$2:E6))</f>
        <v/>
      </c>
      <c r="J6" s="12">
        <f>IF(OR(A6="",B6=""),"",IF(K6="Rata pagata","Pagata",IF(K6="Da pagare","Da pagare",IF(B6&lt;=TODAY(),"Scaduta","Da pagare"))))</f>
        <v/>
      </c>
      <c r="K6" s="4" t="inlineStr">
        <is>
          <t>Rata pagata</t>
        </is>
      </c>
    </row>
    <row r="7">
      <c r="A7" s="15">
        <f>IF(OR(A6="",A6&gt;='Dati prestito'!$B$9),"",A6+1)</f>
        <v/>
      </c>
      <c r="B7" s="38">
        <f>IF(OR(A7="",'Dati prestito'!$B$8=""),"",EDATE('Dati prestito'!$B$8,A7))</f>
        <v/>
      </c>
      <c r="C7" s="39">
        <f>IF(OR(A7="",G6=""),"",G6)</f>
        <v/>
      </c>
      <c r="D7" s="39">
        <f>IF(OR(A7="",'Dati prestito'!$B$12=""),"",'Dati prestito'!$B$12)</f>
        <v/>
      </c>
      <c r="E7" s="39">
        <f>IF(OR(A7="",D7="",F7=""),"",D7-F7)</f>
        <v/>
      </c>
      <c r="F7" s="39">
        <f>IF(OR(A7="",C7="",'Dati prestito'!$B$10=""),"",C7*'Dati prestito'!$B$10/12)</f>
        <v/>
      </c>
      <c r="G7" s="39">
        <f>IF(OR(A7="",C7="",E7=""),"",MAX(0,C7-E7))</f>
        <v/>
      </c>
      <c r="H7" s="39">
        <f>IF(OR(A7="",F7=""),"",SUM($F$2:F7))</f>
        <v/>
      </c>
      <c r="I7" s="39">
        <f>IF(OR(A7="",E7=""),"",SUM($E$2:E7))</f>
        <v/>
      </c>
      <c r="J7" s="15">
        <f>IF(OR(A7="",B7=""),"",IF(K7="Rata pagata","Pagata",IF(K7="Da pagare","Da pagare",IF(B7&lt;=TODAY(),"Scaduta","Da pagare"))))</f>
        <v/>
      </c>
      <c r="K7" s="4" t="inlineStr">
        <is>
          <t>Da pagare</t>
        </is>
      </c>
    </row>
    <row r="8">
      <c r="A8" s="12">
        <f>IF(OR(A7="",A7&gt;='Dati prestito'!$B$9),"",A7+1)</f>
        <v/>
      </c>
      <c r="B8" s="36">
        <f>IF(OR(A8="",'Dati prestito'!$B$8=""),"",EDATE('Dati prestito'!$B$8,A8))</f>
        <v/>
      </c>
      <c r="C8" s="37">
        <f>IF(OR(A8="",G7=""),"",G7)</f>
        <v/>
      </c>
      <c r="D8" s="37">
        <f>IF(OR(A8="",'Dati prestito'!$B$12=""),"",'Dati prestito'!$B$12)</f>
        <v/>
      </c>
      <c r="E8" s="37">
        <f>IF(OR(A8="",D8="",F8=""),"",D8-F8)</f>
        <v/>
      </c>
      <c r="F8" s="37">
        <f>IF(OR(A8="",C8="",'Dati prestito'!$B$10=""),"",C8*'Dati prestito'!$B$10/12)</f>
        <v/>
      </c>
      <c r="G8" s="37">
        <f>IF(OR(A8="",C8="",E8=""),"",MAX(0,C8-E8))</f>
        <v/>
      </c>
      <c r="H8" s="37">
        <f>IF(OR(A8="",F8=""),"",SUM($F$2:F8))</f>
        <v/>
      </c>
      <c r="I8" s="37">
        <f>IF(OR(A8="",E8=""),"",SUM($E$2:E8))</f>
        <v/>
      </c>
      <c r="J8" s="12">
        <f>IF(OR(A8="",B8=""),"",IF(K8="Rata pagata","Pagata",IF(K8="Da pagare","Da pagare",IF(B8&lt;=TODAY(),"Scaduta","Da pagare"))))</f>
        <v/>
      </c>
      <c r="K8" s="4" t="inlineStr">
        <is>
          <t>Da pagare</t>
        </is>
      </c>
    </row>
    <row r="9">
      <c r="A9" s="15">
        <f>IF(OR(A8="",A8&gt;='Dati prestito'!$B$9),"",A8+1)</f>
        <v/>
      </c>
      <c r="B9" s="38">
        <f>IF(OR(A9="",'Dati prestito'!$B$8=""),"",EDATE('Dati prestito'!$B$8,A9))</f>
        <v/>
      </c>
      <c r="C9" s="39">
        <f>IF(OR(A9="",G8=""),"",G8)</f>
        <v/>
      </c>
      <c r="D9" s="39">
        <f>IF(OR(A9="",'Dati prestito'!$B$12=""),"",'Dati prestito'!$B$12)</f>
        <v/>
      </c>
      <c r="E9" s="39">
        <f>IF(OR(A9="",D9="",F9=""),"",D9-F9)</f>
        <v/>
      </c>
      <c r="F9" s="39">
        <f>IF(OR(A9="",C9="",'Dati prestito'!$B$10=""),"",C9*'Dati prestito'!$B$10/12)</f>
        <v/>
      </c>
      <c r="G9" s="39">
        <f>IF(OR(A9="",C9="",E9=""),"",MAX(0,C9-E9))</f>
        <v/>
      </c>
      <c r="H9" s="39">
        <f>IF(OR(A9="",F9=""),"",SUM($F$2:F9))</f>
        <v/>
      </c>
      <c r="I9" s="39">
        <f>IF(OR(A9="",E9=""),"",SUM($E$2:E9))</f>
        <v/>
      </c>
      <c r="J9" s="15">
        <f>IF(OR(A9="",B9=""),"",IF(K9="Rata pagata","Pagata",IF(K9="Da pagare","Da pagare",IF(B9&lt;=TODAY(),"Scaduta","Da pagare"))))</f>
        <v/>
      </c>
      <c r="K9" s="4" t="inlineStr">
        <is>
          <t>Da pagare</t>
        </is>
      </c>
    </row>
    <row r="10">
      <c r="A10" s="12">
        <f>IF(OR(A9="",A9&gt;='Dati prestito'!$B$9),"",A9+1)</f>
        <v/>
      </c>
      <c r="B10" s="36">
        <f>IF(OR(A10="",'Dati prestito'!$B$8=""),"",EDATE('Dati prestito'!$B$8,A10))</f>
        <v/>
      </c>
      <c r="C10" s="37">
        <f>IF(OR(A10="",G9=""),"",G9)</f>
        <v/>
      </c>
      <c r="D10" s="37">
        <f>IF(OR(A10="",'Dati prestito'!$B$12=""),"",'Dati prestito'!$B$12)</f>
        <v/>
      </c>
      <c r="E10" s="37">
        <f>IF(OR(A10="",D10="",F10=""),"",D10-F10)</f>
        <v/>
      </c>
      <c r="F10" s="37">
        <f>IF(OR(A10="",C10="",'Dati prestito'!$B$10=""),"",C10*'Dati prestito'!$B$10/12)</f>
        <v/>
      </c>
      <c r="G10" s="37">
        <f>IF(OR(A10="",C10="",E10=""),"",MAX(0,C10-E10))</f>
        <v/>
      </c>
      <c r="H10" s="37">
        <f>IF(OR(A10="",F10=""),"",SUM($F$2:F10))</f>
        <v/>
      </c>
      <c r="I10" s="37">
        <f>IF(OR(A10="",E10=""),"",SUM($E$2:E10))</f>
        <v/>
      </c>
      <c r="J10" s="12">
        <f>IF(OR(A10="",B10=""),"",IF(K10="Rata pagata","Pagata",IF(K10="Da pagare","Da pagare",IF(B10&lt;=TODAY(),"Scaduta","Da pagare"))))</f>
        <v/>
      </c>
      <c r="K10" s="4" t="inlineStr">
        <is>
          <t>Da pagare</t>
        </is>
      </c>
    </row>
    <row r="11">
      <c r="A11" s="15">
        <f>IF(OR(A10="",A10&gt;='Dati prestito'!$B$9),"",A10+1)</f>
        <v/>
      </c>
      <c r="B11" s="38">
        <f>IF(OR(A11="",'Dati prestito'!$B$8=""),"",EDATE('Dati prestito'!$B$8,A11))</f>
        <v/>
      </c>
      <c r="C11" s="39">
        <f>IF(OR(A11="",G10=""),"",G10)</f>
        <v/>
      </c>
      <c r="D11" s="39">
        <f>IF(OR(A11="",'Dati prestito'!$B$12=""),"",'Dati prestito'!$B$12)</f>
        <v/>
      </c>
      <c r="E11" s="39">
        <f>IF(OR(A11="",D11="",F11=""),"",D11-F11)</f>
        <v/>
      </c>
      <c r="F11" s="39">
        <f>IF(OR(A11="",C11="",'Dati prestito'!$B$10=""),"",C11*'Dati prestito'!$B$10/12)</f>
        <v/>
      </c>
      <c r="G11" s="39">
        <f>IF(OR(A11="",C11="",E11=""),"",MAX(0,C11-E11))</f>
        <v/>
      </c>
      <c r="H11" s="39">
        <f>IF(OR(A11="",F11=""),"",SUM($F$2:F11))</f>
        <v/>
      </c>
      <c r="I11" s="39">
        <f>IF(OR(A11="",E11=""),"",SUM($E$2:E11))</f>
        <v/>
      </c>
      <c r="J11" s="15">
        <f>IF(OR(A11="",B11=""),"",IF(K11="Rata pagata","Pagata",IF(K11="Da pagare","Da pagare",IF(B11&lt;=TODAY(),"Scaduta","Da pagare"))))</f>
        <v/>
      </c>
      <c r="K11" s="4" t="inlineStr">
        <is>
          <t>Da pagare</t>
        </is>
      </c>
    </row>
    <row r="12">
      <c r="A12" s="15">
        <f>IF(OR(A11="",A11&gt;='Dati prestito'!$B$9),"",A11+1)</f>
        <v/>
      </c>
      <c r="B12" s="38">
        <f>IF(OR(A12="",'Dati prestito'!$B$8=""),"",EDATE('Dati prestito'!$B$8,A12))</f>
        <v/>
      </c>
      <c r="C12" s="39">
        <f>IF(OR(A12="",G11=""),"",G11)</f>
        <v/>
      </c>
      <c r="D12" s="39">
        <f>IF(OR(A12="",'Dati prestito'!$B$12=""),"",'Dati prestito'!$B$12)</f>
        <v/>
      </c>
      <c r="E12" s="39">
        <f>IF(OR(A12="",D12="",F12=""),"",D12-F12)</f>
        <v/>
      </c>
      <c r="F12" s="39">
        <f>IF(OR(A12="",C12="",'Dati prestito'!$B$10=""),"",C12*'Dati prestito'!$B$10/12)</f>
        <v/>
      </c>
      <c r="G12" s="39">
        <f>IF(OR(A12="",C12="",E12=""),"",MAX(0,C12-E12))</f>
        <v/>
      </c>
      <c r="H12" s="39">
        <f>IF(OR(A12="",F12=""),"",SUM($F$2:F12))</f>
        <v/>
      </c>
      <c r="I12" s="39">
        <f>IF(OR(A12="",E12=""),"",SUM($E$2:E12))</f>
        <v/>
      </c>
      <c r="J12" s="15">
        <f>IF(OR(A12="",B12=""),"",IF(K12="Rata pagata","Pagata",IF(K12="Da pagare","Da pagare",IF(B12&lt;=TODAY(),"Scaduta","Da pagare"))))</f>
        <v/>
      </c>
      <c r="K12" s="4" t="inlineStr"/>
    </row>
    <row r="13">
      <c r="A13" s="15">
        <f>IF(OR(A12="",A12&gt;='Dati prestito'!$B$9),"",A12+1)</f>
        <v/>
      </c>
      <c r="B13" s="38">
        <f>IF(OR(A13="",'Dati prestito'!$B$8=""),"",EDATE('Dati prestito'!$B$8,A13))</f>
        <v/>
      </c>
      <c r="C13" s="39">
        <f>IF(OR(A13="",G12=""),"",G12)</f>
        <v/>
      </c>
      <c r="D13" s="39">
        <f>IF(OR(A13="",'Dati prestito'!$B$12=""),"",'Dati prestito'!$B$12)</f>
        <v/>
      </c>
      <c r="E13" s="39">
        <f>IF(OR(A13="",D13="",F13=""),"",D13-F13)</f>
        <v/>
      </c>
      <c r="F13" s="39">
        <f>IF(OR(A13="",C13="",'Dati prestito'!$B$10=""),"",C13*'Dati prestito'!$B$10/12)</f>
        <v/>
      </c>
      <c r="G13" s="39">
        <f>IF(OR(A13="",C13="",E13=""),"",MAX(0,C13-E13))</f>
        <v/>
      </c>
      <c r="H13" s="39">
        <f>IF(OR(A13="",F13=""),"",SUM($F$2:F13))</f>
        <v/>
      </c>
      <c r="I13" s="39">
        <f>IF(OR(A13="",E13=""),"",SUM($E$2:E13))</f>
        <v/>
      </c>
      <c r="J13" s="15">
        <f>IF(OR(A13="",B13=""),"",IF(K13="Rata pagata","Pagata",IF(K13="Da pagare","Da pagare",IF(B13&lt;=TODAY(),"Scaduta","Da pagare"))))</f>
        <v/>
      </c>
      <c r="K13" s="4" t="inlineStr"/>
    </row>
    <row r="14">
      <c r="A14" s="15">
        <f>IF(OR(A13="",A13&gt;='Dati prestito'!$B$9),"",A13+1)</f>
        <v/>
      </c>
      <c r="B14" s="38">
        <f>IF(OR(A14="",'Dati prestito'!$B$8=""),"",EDATE('Dati prestito'!$B$8,A14))</f>
        <v/>
      </c>
      <c r="C14" s="39">
        <f>IF(OR(A14="",G13=""),"",G13)</f>
        <v/>
      </c>
      <c r="D14" s="39">
        <f>IF(OR(A14="",'Dati prestito'!$B$12=""),"",'Dati prestito'!$B$12)</f>
        <v/>
      </c>
      <c r="E14" s="39">
        <f>IF(OR(A14="",D14="",F14=""),"",D14-F14)</f>
        <v/>
      </c>
      <c r="F14" s="39">
        <f>IF(OR(A14="",C14="",'Dati prestito'!$B$10=""),"",C14*'Dati prestito'!$B$10/12)</f>
        <v/>
      </c>
      <c r="G14" s="39">
        <f>IF(OR(A14="",C14="",E14=""),"",MAX(0,C14-E14))</f>
        <v/>
      </c>
      <c r="H14" s="39">
        <f>IF(OR(A14="",F14=""),"",SUM($F$2:F14))</f>
        <v/>
      </c>
      <c r="I14" s="39">
        <f>IF(OR(A14="",E14=""),"",SUM($E$2:E14))</f>
        <v/>
      </c>
      <c r="J14" s="15">
        <f>IF(OR(A14="",B14=""),"",IF(K14="Rata pagata","Pagata",IF(K14="Da pagare","Da pagare",IF(B14&lt;=TODAY(),"Scaduta","Da pagare"))))</f>
        <v/>
      </c>
      <c r="K14" s="4" t="inlineStr"/>
    </row>
    <row r="15">
      <c r="A15" s="15">
        <f>IF(OR(A14="",A14&gt;='Dati prestito'!$B$9),"",A14+1)</f>
        <v/>
      </c>
      <c r="B15" s="38">
        <f>IF(OR(A15="",'Dati prestito'!$B$8=""),"",EDATE('Dati prestito'!$B$8,A15))</f>
        <v/>
      </c>
      <c r="C15" s="39">
        <f>IF(OR(A15="",G14=""),"",G14)</f>
        <v/>
      </c>
      <c r="D15" s="39">
        <f>IF(OR(A15="",'Dati prestito'!$B$12=""),"",'Dati prestito'!$B$12)</f>
        <v/>
      </c>
      <c r="E15" s="39">
        <f>IF(OR(A15="",D15="",F15=""),"",D15-F15)</f>
        <v/>
      </c>
      <c r="F15" s="39">
        <f>IF(OR(A15="",C15="",'Dati prestito'!$B$10=""),"",C15*'Dati prestito'!$B$10/12)</f>
        <v/>
      </c>
      <c r="G15" s="39">
        <f>IF(OR(A15="",C15="",E15=""),"",MAX(0,C15-E15))</f>
        <v/>
      </c>
      <c r="H15" s="39">
        <f>IF(OR(A15="",F15=""),"",SUM($F$2:F15))</f>
        <v/>
      </c>
      <c r="I15" s="39">
        <f>IF(OR(A15="",E15=""),"",SUM($E$2:E15))</f>
        <v/>
      </c>
      <c r="J15" s="15">
        <f>IF(OR(A15="",B15=""),"",IF(K15="Rata pagata","Pagata",IF(K15="Da pagare","Da pagare",IF(B15&lt;=TODAY(),"Scaduta","Da pagare"))))</f>
        <v/>
      </c>
      <c r="K15" s="4" t="inlineStr"/>
    </row>
    <row r="16">
      <c r="A16" s="15">
        <f>IF(OR(A15="",A15&gt;='Dati prestito'!$B$9),"",A15+1)</f>
        <v/>
      </c>
      <c r="B16" s="38">
        <f>IF(OR(A16="",'Dati prestito'!$B$8=""),"",EDATE('Dati prestito'!$B$8,A16))</f>
        <v/>
      </c>
      <c r="C16" s="39">
        <f>IF(OR(A16="",G15=""),"",G15)</f>
        <v/>
      </c>
      <c r="D16" s="39">
        <f>IF(OR(A16="",'Dati prestito'!$B$12=""),"",'Dati prestito'!$B$12)</f>
        <v/>
      </c>
      <c r="E16" s="39">
        <f>IF(OR(A16="",D16="",F16=""),"",D16-F16)</f>
        <v/>
      </c>
      <c r="F16" s="39">
        <f>IF(OR(A16="",C16="",'Dati prestito'!$B$10=""),"",C16*'Dati prestito'!$B$10/12)</f>
        <v/>
      </c>
      <c r="G16" s="39">
        <f>IF(OR(A16="",C16="",E16=""),"",MAX(0,C16-E16))</f>
        <v/>
      </c>
      <c r="H16" s="39">
        <f>IF(OR(A16="",F16=""),"",SUM($F$2:F16))</f>
        <v/>
      </c>
      <c r="I16" s="39">
        <f>IF(OR(A16="",E16=""),"",SUM($E$2:E16))</f>
        <v/>
      </c>
      <c r="J16" s="15">
        <f>IF(OR(A16="",B16=""),"",IF(K16="Rata pagata","Pagata",IF(K16="Da pagare","Da pagare",IF(B16&lt;=TODAY(),"Scaduta","Da pagare"))))</f>
        <v/>
      </c>
      <c r="K16" s="4" t="inlineStr"/>
    </row>
    <row r="17">
      <c r="A17" s="15">
        <f>IF(OR(A16="",A16&gt;='Dati prestito'!$B$9),"",A16+1)</f>
        <v/>
      </c>
      <c r="B17" s="38">
        <f>IF(OR(A17="",'Dati prestito'!$B$8=""),"",EDATE('Dati prestito'!$B$8,A17))</f>
        <v/>
      </c>
      <c r="C17" s="39">
        <f>IF(OR(A17="",G16=""),"",G16)</f>
        <v/>
      </c>
      <c r="D17" s="39">
        <f>IF(OR(A17="",'Dati prestito'!$B$12=""),"",'Dati prestito'!$B$12)</f>
        <v/>
      </c>
      <c r="E17" s="39">
        <f>IF(OR(A17="",D17="",F17=""),"",D17-F17)</f>
        <v/>
      </c>
      <c r="F17" s="39">
        <f>IF(OR(A17="",C17="",'Dati prestito'!$B$10=""),"",C17*'Dati prestito'!$B$10/12)</f>
        <v/>
      </c>
      <c r="G17" s="39">
        <f>IF(OR(A17="",C17="",E17=""),"",MAX(0,C17-E17))</f>
        <v/>
      </c>
      <c r="H17" s="39">
        <f>IF(OR(A17="",F17=""),"",SUM($F$2:F17))</f>
        <v/>
      </c>
      <c r="I17" s="39">
        <f>IF(OR(A17="",E17=""),"",SUM($E$2:E17))</f>
        <v/>
      </c>
      <c r="J17" s="15">
        <f>IF(OR(A17="",B17=""),"",IF(K17="Rata pagata","Pagata",IF(K17="Da pagare","Da pagare",IF(B17&lt;=TODAY(),"Scaduta","Da pagare"))))</f>
        <v/>
      </c>
      <c r="K17" s="4" t="inlineStr"/>
    </row>
    <row r="18">
      <c r="A18" s="15">
        <f>IF(OR(A17="",A17&gt;='Dati prestito'!$B$9),"",A17+1)</f>
        <v/>
      </c>
      <c r="B18" s="38">
        <f>IF(OR(A18="",'Dati prestito'!$B$8=""),"",EDATE('Dati prestito'!$B$8,A18))</f>
        <v/>
      </c>
      <c r="C18" s="39">
        <f>IF(OR(A18="",G17=""),"",G17)</f>
        <v/>
      </c>
      <c r="D18" s="39">
        <f>IF(OR(A18="",'Dati prestito'!$B$12=""),"",'Dati prestito'!$B$12)</f>
        <v/>
      </c>
      <c r="E18" s="39">
        <f>IF(OR(A18="",D18="",F18=""),"",D18-F18)</f>
        <v/>
      </c>
      <c r="F18" s="39">
        <f>IF(OR(A18="",C18="",'Dati prestito'!$B$10=""),"",C18*'Dati prestito'!$B$10/12)</f>
        <v/>
      </c>
      <c r="G18" s="39">
        <f>IF(OR(A18="",C18="",E18=""),"",MAX(0,C18-E18))</f>
        <v/>
      </c>
      <c r="H18" s="39">
        <f>IF(OR(A18="",F18=""),"",SUM($F$2:F18))</f>
        <v/>
      </c>
      <c r="I18" s="39">
        <f>IF(OR(A18="",E18=""),"",SUM($E$2:E18))</f>
        <v/>
      </c>
      <c r="J18" s="15">
        <f>IF(OR(A18="",B18=""),"",IF(K18="Rata pagata","Pagata",IF(K18="Da pagare","Da pagare",IF(B18&lt;=TODAY(),"Scaduta","Da pagare"))))</f>
        <v/>
      </c>
      <c r="K18" s="4" t="inlineStr"/>
    </row>
    <row r="19">
      <c r="A19" s="15">
        <f>IF(OR(A18="",A18&gt;='Dati prestito'!$B$9),"",A18+1)</f>
        <v/>
      </c>
      <c r="B19" s="38">
        <f>IF(OR(A19="",'Dati prestito'!$B$8=""),"",EDATE('Dati prestito'!$B$8,A19))</f>
        <v/>
      </c>
      <c r="C19" s="39">
        <f>IF(OR(A19="",G18=""),"",G18)</f>
        <v/>
      </c>
      <c r="D19" s="39">
        <f>IF(OR(A19="",'Dati prestito'!$B$12=""),"",'Dati prestito'!$B$12)</f>
        <v/>
      </c>
      <c r="E19" s="39">
        <f>IF(OR(A19="",D19="",F19=""),"",D19-F19)</f>
        <v/>
      </c>
      <c r="F19" s="39">
        <f>IF(OR(A19="",C19="",'Dati prestito'!$B$10=""),"",C19*'Dati prestito'!$B$10/12)</f>
        <v/>
      </c>
      <c r="G19" s="39">
        <f>IF(OR(A19="",C19="",E19=""),"",MAX(0,C19-E19))</f>
        <v/>
      </c>
      <c r="H19" s="39">
        <f>IF(OR(A19="",F19=""),"",SUM($F$2:F19))</f>
        <v/>
      </c>
      <c r="I19" s="39">
        <f>IF(OR(A19="",E19=""),"",SUM($E$2:E19))</f>
        <v/>
      </c>
      <c r="J19" s="15">
        <f>IF(OR(A19="",B19=""),"",IF(K19="Rata pagata","Pagata",IF(K19="Da pagare","Da pagare",IF(B19&lt;=TODAY(),"Scaduta","Da pagare"))))</f>
        <v/>
      </c>
      <c r="K19" s="4" t="inlineStr"/>
    </row>
    <row r="20">
      <c r="A20" s="15">
        <f>IF(OR(A19="",A19&gt;='Dati prestito'!$B$9),"",A19+1)</f>
        <v/>
      </c>
      <c r="B20" s="38">
        <f>IF(OR(A20="",'Dati prestito'!$B$8=""),"",EDATE('Dati prestito'!$B$8,A20))</f>
        <v/>
      </c>
      <c r="C20" s="39">
        <f>IF(OR(A20="",G19=""),"",G19)</f>
        <v/>
      </c>
      <c r="D20" s="39">
        <f>IF(OR(A20="",'Dati prestito'!$B$12=""),"",'Dati prestito'!$B$12)</f>
        <v/>
      </c>
      <c r="E20" s="39">
        <f>IF(OR(A20="",D20="",F20=""),"",D20-F20)</f>
        <v/>
      </c>
      <c r="F20" s="39">
        <f>IF(OR(A20="",C20="",'Dati prestito'!$B$10=""),"",C20*'Dati prestito'!$B$10/12)</f>
        <v/>
      </c>
      <c r="G20" s="39">
        <f>IF(OR(A20="",C20="",E20=""),"",MAX(0,C20-E20))</f>
        <v/>
      </c>
      <c r="H20" s="39">
        <f>IF(OR(A20="",F20=""),"",SUM($F$2:F20))</f>
        <v/>
      </c>
      <c r="I20" s="39">
        <f>IF(OR(A20="",E20=""),"",SUM($E$2:E20))</f>
        <v/>
      </c>
      <c r="J20" s="15">
        <f>IF(OR(A20="",B20=""),"",IF(K20="Rata pagata","Pagata",IF(K20="Da pagare","Da pagare",IF(B20&lt;=TODAY(),"Scaduta","Da pagare"))))</f>
        <v/>
      </c>
      <c r="K20" s="4" t="inlineStr"/>
    </row>
    <row r="21">
      <c r="A21" s="15">
        <f>IF(OR(A20="",A20&gt;='Dati prestito'!$B$9),"",A20+1)</f>
        <v/>
      </c>
      <c r="B21" s="38">
        <f>IF(OR(A21="",'Dati prestito'!$B$8=""),"",EDATE('Dati prestito'!$B$8,A21))</f>
        <v/>
      </c>
      <c r="C21" s="39">
        <f>IF(OR(A21="",G20=""),"",G20)</f>
        <v/>
      </c>
      <c r="D21" s="39">
        <f>IF(OR(A21="",'Dati prestito'!$B$12=""),"",'Dati prestito'!$B$12)</f>
        <v/>
      </c>
      <c r="E21" s="39">
        <f>IF(OR(A21="",D21="",F21=""),"",D21-F21)</f>
        <v/>
      </c>
      <c r="F21" s="39">
        <f>IF(OR(A21="",C21="",'Dati prestito'!$B$10=""),"",C21*'Dati prestito'!$B$10/12)</f>
        <v/>
      </c>
      <c r="G21" s="39">
        <f>IF(OR(A21="",C21="",E21=""),"",MAX(0,C21-E21))</f>
        <v/>
      </c>
      <c r="H21" s="39">
        <f>IF(OR(A21="",F21=""),"",SUM($F$2:F21))</f>
        <v/>
      </c>
      <c r="I21" s="39">
        <f>IF(OR(A21="",E21=""),"",SUM($E$2:E21))</f>
        <v/>
      </c>
      <c r="J21" s="15">
        <f>IF(OR(A21="",B21=""),"",IF(K21="Rata pagata","Pagata",IF(K21="Da pagare","Da pagare",IF(B21&lt;=TODAY(),"Scaduta","Da pagare"))))</f>
        <v/>
      </c>
      <c r="K21" s="4" t="inlineStr"/>
    </row>
    <row r="22">
      <c r="A22" s="15">
        <f>IF(OR(A21="",A21&gt;='Dati prestito'!$B$9),"",A21+1)</f>
        <v/>
      </c>
      <c r="B22" s="38">
        <f>IF(OR(A22="",'Dati prestito'!$B$8=""),"",EDATE('Dati prestito'!$B$8,A22))</f>
        <v/>
      </c>
      <c r="C22" s="39">
        <f>IF(OR(A22="",G21=""),"",G21)</f>
        <v/>
      </c>
      <c r="D22" s="39">
        <f>IF(OR(A22="",'Dati prestito'!$B$12=""),"",'Dati prestito'!$B$12)</f>
        <v/>
      </c>
      <c r="E22" s="39">
        <f>IF(OR(A22="",D22="",F22=""),"",D22-F22)</f>
        <v/>
      </c>
      <c r="F22" s="39">
        <f>IF(OR(A22="",C22="",'Dati prestito'!$B$10=""),"",C22*'Dati prestito'!$B$10/12)</f>
        <v/>
      </c>
      <c r="G22" s="39">
        <f>IF(OR(A22="",C22="",E22=""),"",MAX(0,C22-E22))</f>
        <v/>
      </c>
      <c r="H22" s="39">
        <f>IF(OR(A22="",F22=""),"",SUM($F$2:F22))</f>
        <v/>
      </c>
      <c r="I22" s="39">
        <f>IF(OR(A22="",E22=""),"",SUM($E$2:E22))</f>
        <v/>
      </c>
      <c r="J22" s="15">
        <f>IF(OR(A22="",B22=""),"",IF(K22="Rata pagata","Pagata",IF(K22="Da pagare","Da pagare",IF(B22&lt;=TODAY(),"Scaduta","Da pagare"))))</f>
        <v/>
      </c>
      <c r="K22" s="4" t="inlineStr"/>
    </row>
    <row r="23">
      <c r="A23" s="15">
        <f>IF(OR(A22="",A22&gt;='Dati prestito'!$B$9),"",A22+1)</f>
        <v/>
      </c>
      <c r="B23" s="38">
        <f>IF(OR(A23="",'Dati prestito'!$B$8=""),"",EDATE('Dati prestito'!$B$8,A23))</f>
        <v/>
      </c>
      <c r="C23" s="39">
        <f>IF(OR(A23="",G22=""),"",G22)</f>
        <v/>
      </c>
      <c r="D23" s="39">
        <f>IF(OR(A23="",'Dati prestito'!$B$12=""),"",'Dati prestito'!$B$12)</f>
        <v/>
      </c>
      <c r="E23" s="39">
        <f>IF(OR(A23="",D23="",F23=""),"",D23-F23)</f>
        <v/>
      </c>
      <c r="F23" s="39">
        <f>IF(OR(A23="",C23="",'Dati prestito'!$B$10=""),"",C23*'Dati prestito'!$B$10/12)</f>
        <v/>
      </c>
      <c r="G23" s="39">
        <f>IF(OR(A23="",C23="",E23=""),"",MAX(0,C23-E23))</f>
        <v/>
      </c>
      <c r="H23" s="39">
        <f>IF(OR(A23="",F23=""),"",SUM($F$2:F23))</f>
        <v/>
      </c>
      <c r="I23" s="39">
        <f>IF(OR(A23="",E23=""),"",SUM($E$2:E23))</f>
        <v/>
      </c>
      <c r="J23" s="15">
        <f>IF(OR(A23="",B23=""),"",IF(K23="Rata pagata","Pagata",IF(K23="Da pagare","Da pagare",IF(B23&lt;=TODAY(),"Scaduta","Da pagare"))))</f>
        <v/>
      </c>
      <c r="K23" s="4" t="inlineStr"/>
    </row>
    <row r="24">
      <c r="A24" s="15">
        <f>IF(OR(A23="",A23&gt;='Dati prestito'!$B$9),"",A23+1)</f>
        <v/>
      </c>
      <c r="B24" s="38">
        <f>IF(OR(A24="",'Dati prestito'!$B$8=""),"",EDATE('Dati prestito'!$B$8,A24))</f>
        <v/>
      </c>
      <c r="C24" s="39">
        <f>IF(OR(A24="",G23=""),"",G23)</f>
        <v/>
      </c>
      <c r="D24" s="39">
        <f>IF(OR(A24="",'Dati prestito'!$B$12=""),"",'Dati prestito'!$B$12)</f>
        <v/>
      </c>
      <c r="E24" s="39">
        <f>IF(OR(A24="",D24="",F24=""),"",D24-F24)</f>
        <v/>
      </c>
      <c r="F24" s="39">
        <f>IF(OR(A24="",C24="",'Dati prestito'!$B$10=""),"",C24*'Dati prestito'!$B$10/12)</f>
        <v/>
      </c>
      <c r="G24" s="39">
        <f>IF(OR(A24="",C24="",E24=""),"",MAX(0,C24-E24))</f>
        <v/>
      </c>
      <c r="H24" s="39">
        <f>IF(OR(A24="",F24=""),"",SUM($F$2:F24))</f>
        <v/>
      </c>
      <c r="I24" s="39">
        <f>IF(OR(A24="",E24=""),"",SUM($E$2:E24))</f>
        <v/>
      </c>
      <c r="J24" s="15">
        <f>IF(OR(A24="",B24=""),"",IF(K24="Rata pagata","Pagata",IF(K24="Da pagare","Da pagare",IF(B24&lt;=TODAY(),"Scaduta","Da pagare"))))</f>
        <v/>
      </c>
      <c r="K24" s="4" t="inlineStr"/>
    </row>
    <row r="25">
      <c r="A25" s="15">
        <f>IF(OR(A24="",A24&gt;='Dati prestito'!$B$9),"",A24+1)</f>
        <v/>
      </c>
      <c r="B25" s="38">
        <f>IF(OR(A25="",'Dati prestito'!$B$8=""),"",EDATE('Dati prestito'!$B$8,A25))</f>
        <v/>
      </c>
      <c r="C25" s="39">
        <f>IF(OR(A25="",G24=""),"",G24)</f>
        <v/>
      </c>
      <c r="D25" s="39">
        <f>IF(OR(A25="",'Dati prestito'!$B$12=""),"",'Dati prestito'!$B$12)</f>
        <v/>
      </c>
      <c r="E25" s="39">
        <f>IF(OR(A25="",D25="",F25=""),"",D25-F25)</f>
        <v/>
      </c>
      <c r="F25" s="39">
        <f>IF(OR(A25="",C25="",'Dati prestito'!$B$10=""),"",C25*'Dati prestito'!$B$10/12)</f>
        <v/>
      </c>
      <c r="G25" s="39">
        <f>IF(OR(A25="",C25="",E25=""),"",MAX(0,C25-E25))</f>
        <v/>
      </c>
      <c r="H25" s="39">
        <f>IF(OR(A25="",F25=""),"",SUM($F$2:F25))</f>
        <v/>
      </c>
      <c r="I25" s="39">
        <f>IF(OR(A25="",E25=""),"",SUM($E$2:E25))</f>
        <v/>
      </c>
      <c r="J25" s="15">
        <f>IF(OR(A25="",B25=""),"",IF(K25="Rata pagata","Pagata",IF(K25="Da pagare","Da pagare",IF(B25&lt;=TODAY(),"Scaduta","Da pagare"))))</f>
        <v/>
      </c>
      <c r="K25" s="4" t="inlineStr"/>
    </row>
    <row r="26">
      <c r="A26" s="15">
        <f>IF(OR(A25="",A25&gt;='Dati prestito'!$B$9),"",A25+1)</f>
        <v/>
      </c>
      <c r="B26" s="38">
        <f>IF(OR(A26="",'Dati prestito'!$B$8=""),"",EDATE('Dati prestito'!$B$8,A26))</f>
        <v/>
      </c>
      <c r="C26" s="39">
        <f>IF(OR(A26="",G25=""),"",G25)</f>
        <v/>
      </c>
      <c r="D26" s="39">
        <f>IF(OR(A26="",'Dati prestito'!$B$12=""),"",'Dati prestito'!$B$12)</f>
        <v/>
      </c>
      <c r="E26" s="39">
        <f>IF(OR(A26="",D26="",F26=""),"",D26-F26)</f>
        <v/>
      </c>
      <c r="F26" s="39">
        <f>IF(OR(A26="",C26="",'Dati prestito'!$B$10=""),"",C26*'Dati prestito'!$B$10/12)</f>
        <v/>
      </c>
      <c r="G26" s="39">
        <f>IF(OR(A26="",C26="",E26=""),"",MAX(0,C26-E26))</f>
        <v/>
      </c>
      <c r="H26" s="39">
        <f>IF(OR(A26="",F26=""),"",SUM($F$2:F26))</f>
        <v/>
      </c>
      <c r="I26" s="39">
        <f>IF(OR(A26="",E26=""),"",SUM($E$2:E26))</f>
        <v/>
      </c>
      <c r="J26" s="15">
        <f>IF(OR(A26="",B26=""),"",IF(K26="Rata pagata","Pagata",IF(K26="Da pagare","Da pagare",IF(B26&lt;=TODAY(),"Scaduta","Da pagare"))))</f>
        <v/>
      </c>
      <c r="K26" s="4" t="inlineStr"/>
    </row>
    <row r="27">
      <c r="A27" s="15">
        <f>IF(OR(A26="",A26&gt;='Dati prestito'!$B$9),"",A26+1)</f>
        <v/>
      </c>
      <c r="B27" s="38">
        <f>IF(OR(A27="",'Dati prestito'!$B$8=""),"",EDATE('Dati prestito'!$B$8,A27))</f>
        <v/>
      </c>
      <c r="C27" s="39">
        <f>IF(OR(A27="",G26=""),"",G26)</f>
        <v/>
      </c>
      <c r="D27" s="39">
        <f>IF(OR(A27="",'Dati prestito'!$B$12=""),"",'Dati prestito'!$B$12)</f>
        <v/>
      </c>
      <c r="E27" s="39">
        <f>IF(OR(A27="",D27="",F27=""),"",D27-F27)</f>
        <v/>
      </c>
      <c r="F27" s="39">
        <f>IF(OR(A27="",C27="",'Dati prestito'!$B$10=""),"",C27*'Dati prestito'!$B$10/12)</f>
        <v/>
      </c>
      <c r="G27" s="39">
        <f>IF(OR(A27="",C27="",E27=""),"",MAX(0,C27-E27))</f>
        <v/>
      </c>
      <c r="H27" s="39">
        <f>IF(OR(A27="",F27=""),"",SUM($F$2:F27))</f>
        <v/>
      </c>
      <c r="I27" s="39">
        <f>IF(OR(A27="",E27=""),"",SUM($E$2:E27))</f>
        <v/>
      </c>
      <c r="J27" s="15">
        <f>IF(OR(A27="",B27=""),"",IF(K27="Rata pagata","Pagata",IF(K27="Da pagare","Da pagare",IF(B27&lt;=TODAY(),"Scaduta","Da pagare"))))</f>
        <v/>
      </c>
      <c r="K27" s="4" t="inlineStr"/>
    </row>
    <row r="28">
      <c r="A28" s="15">
        <f>IF(OR(A27="",A27&gt;='Dati prestito'!$B$9),"",A27+1)</f>
        <v/>
      </c>
      <c r="B28" s="38">
        <f>IF(OR(A28="",'Dati prestito'!$B$8=""),"",EDATE('Dati prestito'!$B$8,A28))</f>
        <v/>
      </c>
      <c r="C28" s="39">
        <f>IF(OR(A28="",G27=""),"",G27)</f>
        <v/>
      </c>
      <c r="D28" s="39">
        <f>IF(OR(A28="",'Dati prestito'!$B$12=""),"",'Dati prestito'!$B$12)</f>
        <v/>
      </c>
      <c r="E28" s="39">
        <f>IF(OR(A28="",D28="",F28=""),"",D28-F28)</f>
        <v/>
      </c>
      <c r="F28" s="39">
        <f>IF(OR(A28="",C28="",'Dati prestito'!$B$10=""),"",C28*'Dati prestito'!$B$10/12)</f>
        <v/>
      </c>
      <c r="G28" s="39">
        <f>IF(OR(A28="",C28="",E28=""),"",MAX(0,C28-E28))</f>
        <v/>
      </c>
      <c r="H28" s="39">
        <f>IF(OR(A28="",F28=""),"",SUM($F$2:F28))</f>
        <v/>
      </c>
      <c r="I28" s="39">
        <f>IF(OR(A28="",E28=""),"",SUM($E$2:E28))</f>
        <v/>
      </c>
      <c r="J28" s="15">
        <f>IF(OR(A28="",B28=""),"",IF(K28="Rata pagata","Pagata",IF(K28="Da pagare","Da pagare",IF(B28&lt;=TODAY(),"Scaduta","Da pagare"))))</f>
        <v/>
      </c>
      <c r="K28" s="4" t="inlineStr"/>
    </row>
    <row r="29">
      <c r="A29" s="15">
        <f>IF(OR(A28="",A28&gt;='Dati prestito'!$B$9),"",A28+1)</f>
        <v/>
      </c>
      <c r="B29" s="38">
        <f>IF(OR(A29="",'Dati prestito'!$B$8=""),"",EDATE('Dati prestito'!$B$8,A29))</f>
        <v/>
      </c>
      <c r="C29" s="39">
        <f>IF(OR(A29="",G28=""),"",G28)</f>
        <v/>
      </c>
      <c r="D29" s="39">
        <f>IF(OR(A29="",'Dati prestito'!$B$12=""),"",'Dati prestito'!$B$12)</f>
        <v/>
      </c>
      <c r="E29" s="39">
        <f>IF(OR(A29="",D29="",F29=""),"",D29-F29)</f>
        <v/>
      </c>
      <c r="F29" s="39">
        <f>IF(OR(A29="",C29="",'Dati prestito'!$B$10=""),"",C29*'Dati prestito'!$B$10/12)</f>
        <v/>
      </c>
      <c r="G29" s="39">
        <f>IF(OR(A29="",C29="",E29=""),"",MAX(0,C29-E29))</f>
        <v/>
      </c>
      <c r="H29" s="39">
        <f>IF(OR(A29="",F29=""),"",SUM($F$2:F29))</f>
        <v/>
      </c>
      <c r="I29" s="39">
        <f>IF(OR(A29="",E29=""),"",SUM($E$2:E29))</f>
        <v/>
      </c>
      <c r="J29" s="15">
        <f>IF(OR(A29="",B29=""),"",IF(K29="Rata pagata","Pagata",IF(K29="Da pagare","Da pagare",IF(B29&lt;=TODAY(),"Scaduta","Da pagare"))))</f>
        <v/>
      </c>
      <c r="K29" s="4" t="inlineStr"/>
    </row>
    <row r="30">
      <c r="A30" s="15">
        <f>IF(OR(A29="",A29&gt;='Dati prestito'!$B$9),"",A29+1)</f>
        <v/>
      </c>
      <c r="B30" s="38">
        <f>IF(OR(A30="",'Dati prestito'!$B$8=""),"",EDATE('Dati prestito'!$B$8,A30))</f>
        <v/>
      </c>
      <c r="C30" s="39">
        <f>IF(OR(A30="",G29=""),"",G29)</f>
        <v/>
      </c>
      <c r="D30" s="39">
        <f>IF(OR(A30="",'Dati prestito'!$B$12=""),"",'Dati prestito'!$B$12)</f>
        <v/>
      </c>
      <c r="E30" s="39">
        <f>IF(OR(A30="",D30="",F30=""),"",D30-F30)</f>
        <v/>
      </c>
      <c r="F30" s="39">
        <f>IF(OR(A30="",C30="",'Dati prestito'!$B$10=""),"",C30*'Dati prestito'!$B$10/12)</f>
        <v/>
      </c>
      <c r="G30" s="39">
        <f>IF(OR(A30="",C30="",E30=""),"",MAX(0,C30-E30))</f>
        <v/>
      </c>
      <c r="H30" s="39">
        <f>IF(OR(A30="",F30=""),"",SUM($F$2:F30))</f>
        <v/>
      </c>
      <c r="I30" s="39">
        <f>IF(OR(A30="",E30=""),"",SUM($E$2:E30))</f>
        <v/>
      </c>
      <c r="J30" s="15">
        <f>IF(OR(A30="",B30=""),"",IF(K30="Rata pagata","Pagata",IF(K30="Da pagare","Da pagare",IF(B30&lt;=TODAY(),"Scaduta","Da pagare"))))</f>
        <v/>
      </c>
      <c r="K30" s="4" t="inlineStr"/>
    </row>
    <row r="31">
      <c r="A31" s="15">
        <f>IF(OR(A30="",A30&gt;='Dati prestito'!$B$9),"",A30+1)</f>
        <v/>
      </c>
      <c r="B31" s="38">
        <f>IF(OR(A31="",'Dati prestito'!$B$8=""),"",EDATE('Dati prestito'!$B$8,A31))</f>
        <v/>
      </c>
      <c r="C31" s="39">
        <f>IF(OR(A31="",G30=""),"",G30)</f>
        <v/>
      </c>
      <c r="D31" s="39">
        <f>IF(OR(A31="",'Dati prestito'!$B$12=""),"",'Dati prestito'!$B$12)</f>
        <v/>
      </c>
      <c r="E31" s="39">
        <f>IF(OR(A31="",D31="",F31=""),"",D31-F31)</f>
        <v/>
      </c>
      <c r="F31" s="39">
        <f>IF(OR(A31="",C31="",'Dati prestito'!$B$10=""),"",C31*'Dati prestito'!$B$10/12)</f>
        <v/>
      </c>
      <c r="G31" s="39">
        <f>IF(OR(A31="",C31="",E31=""),"",MAX(0,C31-E31))</f>
        <v/>
      </c>
      <c r="H31" s="39">
        <f>IF(OR(A31="",F31=""),"",SUM($F$2:F31))</f>
        <v/>
      </c>
      <c r="I31" s="39">
        <f>IF(OR(A31="",E31=""),"",SUM($E$2:E31))</f>
        <v/>
      </c>
      <c r="J31" s="15">
        <f>IF(OR(A31="",B31=""),"",IF(K31="Rata pagata","Pagata",IF(K31="Da pagare","Da pagare",IF(B31&lt;=TODAY(),"Scaduta","Da pagare"))))</f>
        <v/>
      </c>
      <c r="K31" s="4" t="inlineStr"/>
    </row>
    <row r="32">
      <c r="A32" s="15">
        <f>IF(OR(A31="",A31&gt;='Dati prestito'!$B$9),"",A31+1)</f>
        <v/>
      </c>
      <c r="B32" s="38">
        <f>IF(OR(A32="",'Dati prestito'!$B$8=""),"",EDATE('Dati prestito'!$B$8,A32))</f>
        <v/>
      </c>
      <c r="C32" s="39">
        <f>IF(OR(A32="",G31=""),"",G31)</f>
        <v/>
      </c>
      <c r="D32" s="39">
        <f>IF(OR(A32="",'Dati prestito'!$B$12=""),"",'Dati prestito'!$B$12)</f>
        <v/>
      </c>
      <c r="E32" s="39">
        <f>IF(OR(A32="",D32="",F32=""),"",D32-F32)</f>
        <v/>
      </c>
      <c r="F32" s="39">
        <f>IF(OR(A32="",C32="",'Dati prestito'!$B$10=""),"",C32*'Dati prestito'!$B$10/12)</f>
        <v/>
      </c>
      <c r="G32" s="39">
        <f>IF(OR(A32="",C32="",E32=""),"",MAX(0,C32-E32))</f>
        <v/>
      </c>
      <c r="H32" s="39">
        <f>IF(OR(A32="",F32=""),"",SUM($F$2:F32))</f>
        <v/>
      </c>
      <c r="I32" s="39">
        <f>IF(OR(A32="",E32=""),"",SUM($E$2:E32))</f>
        <v/>
      </c>
      <c r="J32" s="15">
        <f>IF(OR(A32="",B32=""),"",IF(K32="Rata pagata","Pagata",IF(K32="Da pagare","Da pagare",IF(B32&lt;=TODAY(),"Scaduta","Da pagare"))))</f>
        <v/>
      </c>
      <c r="K32" s="4" t="inlineStr"/>
    </row>
    <row r="33">
      <c r="A33" s="15">
        <f>IF(OR(A32="",A32&gt;='Dati prestito'!$B$9),"",A32+1)</f>
        <v/>
      </c>
      <c r="B33" s="38">
        <f>IF(OR(A33="",'Dati prestito'!$B$8=""),"",EDATE('Dati prestito'!$B$8,A33))</f>
        <v/>
      </c>
      <c r="C33" s="39">
        <f>IF(OR(A33="",G32=""),"",G32)</f>
        <v/>
      </c>
      <c r="D33" s="39">
        <f>IF(OR(A33="",'Dati prestito'!$B$12=""),"",'Dati prestito'!$B$12)</f>
        <v/>
      </c>
      <c r="E33" s="39">
        <f>IF(OR(A33="",D33="",F33=""),"",D33-F33)</f>
        <v/>
      </c>
      <c r="F33" s="39">
        <f>IF(OR(A33="",C33="",'Dati prestito'!$B$10=""),"",C33*'Dati prestito'!$B$10/12)</f>
        <v/>
      </c>
      <c r="G33" s="39">
        <f>IF(OR(A33="",C33="",E33=""),"",MAX(0,C33-E33))</f>
        <v/>
      </c>
      <c r="H33" s="39">
        <f>IF(OR(A33="",F33=""),"",SUM($F$2:F33))</f>
        <v/>
      </c>
      <c r="I33" s="39">
        <f>IF(OR(A33="",E33=""),"",SUM($E$2:E33))</f>
        <v/>
      </c>
      <c r="J33" s="15">
        <f>IF(OR(A33="",B33=""),"",IF(K33="Rata pagata","Pagata",IF(K33="Da pagare","Da pagare",IF(B33&lt;=TODAY(),"Scaduta","Da pagare"))))</f>
        <v/>
      </c>
      <c r="K33" s="4" t="inlineStr"/>
    </row>
    <row r="34">
      <c r="A34" s="15">
        <f>IF(OR(A33="",A33&gt;='Dati prestito'!$B$9),"",A33+1)</f>
        <v/>
      </c>
      <c r="B34" s="38">
        <f>IF(OR(A34="",'Dati prestito'!$B$8=""),"",EDATE('Dati prestito'!$B$8,A34))</f>
        <v/>
      </c>
      <c r="C34" s="39">
        <f>IF(OR(A34="",G33=""),"",G33)</f>
        <v/>
      </c>
      <c r="D34" s="39">
        <f>IF(OR(A34="",'Dati prestito'!$B$12=""),"",'Dati prestito'!$B$12)</f>
        <v/>
      </c>
      <c r="E34" s="39">
        <f>IF(OR(A34="",D34="",F34=""),"",D34-F34)</f>
        <v/>
      </c>
      <c r="F34" s="39">
        <f>IF(OR(A34="",C34="",'Dati prestito'!$B$10=""),"",C34*'Dati prestito'!$B$10/12)</f>
        <v/>
      </c>
      <c r="G34" s="39">
        <f>IF(OR(A34="",C34="",E34=""),"",MAX(0,C34-E34))</f>
        <v/>
      </c>
      <c r="H34" s="39">
        <f>IF(OR(A34="",F34=""),"",SUM($F$2:F34))</f>
        <v/>
      </c>
      <c r="I34" s="39">
        <f>IF(OR(A34="",E34=""),"",SUM($E$2:E34))</f>
        <v/>
      </c>
      <c r="J34" s="15">
        <f>IF(OR(A34="",B34=""),"",IF(K34="Rata pagata","Pagata",IF(K34="Da pagare","Da pagare",IF(B34&lt;=TODAY(),"Scaduta","Da pagare"))))</f>
        <v/>
      </c>
      <c r="K34" s="4" t="inlineStr"/>
    </row>
    <row r="35">
      <c r="A35" s="15">
        <f>IF(OR(A34="",A34&gt;='Dati prestito'!$B$9),"",A34+1)</f>
        <v/>
      </c>
      <c r="B35" s="38">
        <f>IF(OR(A35="",'Dati prestito'!$B$8=""),"",EDATE('Dati prestito'!$B$8,A35))</f>
        <v/>
      </c>
      <c r="C35" s="39">
        <f>IF(OR(A35="",G34=""),"",G34)</f>
        <v/>
      </c>
      <c r="D35" s="39">
        <f>IF(OR(A35="",'Dati prestito'!$B$12=""),"",'Dati prestito'!$B$12)</f>
        <v/>
      </c>
      <c r="E35" s="39">
        <f>IF(OR(A35="",D35="",F35=""),"",D35-F35)</f>
        <v/>
      </c>
      <c r="F35" s="39">
        <f>IF(OR(A35="",C35="",'Dati prestito'!$B$10=""),"",C35*'Dati prestito'!$B$10/12)</f>
        <v/>
      </c>
      <c r="G35" s="39">
        <f>IF(OR(A35="",C35="",E35=""),"",MAX(0,C35-E35))</f>
        <v/>
      </c>
      <c r="H35" s="39">
        <f>IF(OR(A35="",F35=""),"",SUM($F$2:F35))</f>
        <v/>
      </c>
      <c r="I35" s="39">
        <f>IF(OR(A35="",E35=""),"",SUM($E$2:E35))</f>
        <v/>
      </c>
      <c r="J35" s="15">
        <f>IF(OR(A35="",B35=""),"",IF(K35="Rata pagata","Pagata",IF(K35="Da pagare","Da pagare",IF(B35&lt;=TODAY(),"Scaduta","Da pagare"))))</f>
        <v/>
      </c>
      <c r="K35" s="4" t="inlineStr"/>
    </row>
    <row r="36">
      <c r="A36" s="15">
        <f>IF(OR(A35="",A35&gt;='Dati prestito'!$B$9),"",A35+1)</f>
        <v/>
      </c>
      <c r="B36" s="38">
        <f>IF(OR(A36="",'Dati prestito'!$B$8=""),"",EDATE('Dati prestito'!$B$8,A36))</f>
        <v/>
      </c>
      <c r="C36" s="39">
        <f>IF(OR(A36="",G35=""),"",G35)</f>
        <v/>
      </c>
      <c r="D36" s="39">
        <f>IF(OR(A36="",'Dati prestito'!$B$12=""),"",'Dati prestito'!$B$12)</f>
        <v/>
      </c>
      <c r="E36" s="39">
        <f>IF(OR(A36="",D36="",F36=""),"",D36-F36)</f>
        <v/>
      </c>
      <c r="F36" s="39">
        <f>IF(OR(A36="",C36="",'Dati prestito'!$B$10=""),"",C36*'Dati prestito'!$B$10/12)</f>
        <v/>
      </c>
      <c r="G36" s="39">
        <f>IF(OR(A36="",C36="",E36=""),"",MAX(0,C36-E36))</f>
        <v/>
      </c>
      <c r="H36" s="39">
        <f>IF(OR(A36="",F36=""),"",SUM($F$2:F36))</f>
        <v/>
      </c>
      <c r="I36" s="39">
        <f>IF(OR(A36="",E36=""),"",SUM($E$2:E36))</f>
        <v/>
      </c>
      <c r="J36" s="15">
        <f>IF(OR(A36="",B36=""),"",IF(K36="Rata pagata","Pagata",IF(K36="Da pagare","Da pagare",IF(B36&lt;=TODAY(),"Scaduta","Da pagare"))))</f>
        <v/>
      </c>
      <c r="K36" s="4" t="inlineStr"/>
    </row>
    <row r="37">
      <c r="A37" s="15">
        <f>IF(OR(A36="",A36&gt;='Dati prestito'!$B$9),"",A36+1)</f>
        <v/>
      </c>
      <c r="B37" s="38">
        <f>IF(OR(A37="",'Dati prestito'!$B$8=""),"",EDATE('Dati prestito'!$B$8,A37))</f>
        <v/>
      </c>
      <c r="C37" s="39">
        <f>IF(OR(A37="",G36=""),"",G36)</f>
        <v/>
      </c>
      <c r="D37" s="39">
        <f>IF(OR(A37="",'Dati prestito'!$B$12=""),"",'Dati prestito'!$B$12)</f>
        <v/>
      </c>
      <c r="E37" s="39">
        <f>IF(OR(A37="",D37="",F37=""),"",D37-F37)</f>
        <v/>
      </c>
      <c r="F37" s="39">
        <f>IF(OR(A37="",C37="",'Dati prestito'!$B$10=""),"",C37*'Dati prestito'!$B$10/12)</f>
        <v/>
      </c>
      <c r="G37" s="39">
        <f>IF(OR(A37="",C37="",E37=""),"",MAX(0,C37-E37))</f>
        <v/>
      </c>
      <c r="H37" s="39">
        <f>IF(OR(A37="",F37=""),"",SUM($F$2:F37))</f>
        <v/>
      </c>
      <c r="I37" s="39">
        <f>IF(OR(A37="",E37=""),"",SUM($E$2:E37))</f>
        <v/>
      </c>
      <c r="J37" s="15">
        <f>IF(OR(A37="",B37=""),"",IF(K37="Rata pagata","Pagata",IF(K37="Da pagare","Da pagare",IF(B37&lt;=TODAY(),"Scaduta","Da pagare"))))</f>
        <v/>
      </c>
      <c r="K37" s="4" t="inlineStr"/>
    </row>
    <row r="38">
      <c r="A38" s="15">
        <f>IF(OR(A37="",A37&gt;='Dati prestito'!$B$9),"",A37+1)</f>
        <v/>
      </c>
      <c r="B38" s="38">
        <f>IF(OR(A38="",'Dati prestito'!$B$8=""),"",EDATE('Dati prestito'!$B$8,A38))</f>
        <v/>
      </c>
      <c r="C38" s="39">
        <f>IF(OR(A38="",G37=""),"",G37)</f>
        <v/>
      </c>
      <c r="D38" s="39">
        <f>IF(OR(A38="",'Dati prestito'!$B$12=""),"",'Dati prestito'!$B$12)</f>
        <v/>
      </c>
      <c r="E38" s="39">
        <f>IF(OR(A38="",D38="",F38=""),"",D38-F38)</f>
        <v/>
      </c>
      <c r="F38" s="39">
        <f>IF(OR(A38="",C38="",'Dati prestito'!$B$10=""),"",C38*'Dati prestito'!$B$10/12)</f>
        <v/>
      </c>
      <c r="G38" s="39">
        <f>IF(OR(A38="",C38="",E38=""),"",MAX(0,C38-E38))</f>
        <v/>
      </c>
      <c r="H38" s="39">
        <f>IF(OR(A38="",F38=""),"",SUM($F$2:F38))</f>
        <v/>
      </c>
      <c r="I38" s="39">
        <f>IF(OR(A38="",E38=""),"",SUM($E$2:E38))</f>
        <v/>
      </c>
      <c r="J38" s="15">
        <f>IF(OR(A38="",B38=""),"",IF(K38="Rata pagata","Pagata",IF(K38="Da pagare","Da pagare",IF(B38&lt;=TODAY(),"Scaduta","Da pagare"))))</f>
        <v/>
      </c>
      <c r="K38" s="4" t="inlineStr"/>
    </row>
    <row r="39">
      <c r="A39" s="15">
        <f>IF(OR(A38="",A38&gt;='Dati prestito'!$B$9),"",A38+1)</f>
        <v/>
      </c>
      <c r="B39" s="38">
        <f>IF(OR(A39="",'Dati prestito'!$B$8=""),"",EDATE('Dati prestito'!$B$8,A39))</f>
        <v/>
      </c>
      <c r="C39" s="39">
        <f>IF(OR(A39="",G38=""),"",G38)</f>
        <v/>
      </c>
      <c r="D39" s="39">
        <f>IF(OR(A39="",'Dati prestito'!$B$12=""),"",'Dati prestito'!$B$12)</f>
        <v/>
      </c>
      <c r="E39" s="39">
        <f>IF(OR(A39="",D39="",F39=""),"",D39-F39)</f>
        <v/>
      </c>
      <c r="F39" s="39">
        <f>IF(OR(A39="",C39="",'Dati prestito'!$B$10=""),"",C39*'Dati prestito'!$B$10/12)</f>
        <v/>
      </c>
      <c r="G39" s="39">
        <f>IF(OR(A39="",C39="",E39=""),"",MAX(0,C39-E39))</f>
        <v/>
      </c>
      <c r="H39" s="39">
        <f>IF(OR(A39="",F39=""),"",SUM($F$2:F39))</f>
        <v/>
      </c>
      <c r="I39" s="39">
        <f>IF(OR(A39="",E39=""),"",SUM($E$2:E39))</f>
        <v/>
      </c>
      <c r="J39" s="15">
        <f>IF(OR(A39="",B39=""),"",IF(K39="Rata pagata","Pagata",IF(K39="Da pagare","Da pagare",IF(B39&lt;=TODAY(),"Scaduta","Da pagare"))))</f>
        <v/>
      </c>
      <c r="K39" s="4" t="inlineStr"/>
    </row>
    <row r="40">
      <c r="A40" s="15">
        <f>IF(OR(A39="",A39&gt;='Dati prestito'!$B$9),"",A39+1)</f>
        <v/>
      </c>
      <c r="B40" s="38">
        <f>IF(OR(A40="",'Dati prestito'!$B$8=""),"",EDATE('Dati prestito'!$B$8,A40))</f>
        <v/>
      </c>
      <c r="C40" s="39">
        <f>IF(OR(A40="",G39=""),"",G39)</f>
        <v/>
      </c>
      <c r="D40" s="39">
        <f>IF(OR(A40="",'Dati prestito'!$B$12=""),"",'Dati prestito'!$B$12)</f>
        <v/>
      </c>
      <c r="E40" s="39">
        <f>IF(OR(A40="",D40="",F40=""),"",D40-F40)</f>
        <v/>
      </c>
      <c r="F40" s="39">
        <f>IF(OR(A40="",C40="",'Dati prestito'!$B$10=""),"",C40*'Dati prestito'!$B$10/12)</f>
        <v/>
      </c>
      <c r="G40" s="39">
        <f>IF(OR(A40="",C40="",E40=""),"",MAX(0,C40-E40))</f>
        <v/>
      </c>
      <c r="H40" s="39">
        <f>IF(OR(A40="",F40=""),"",SUM($F$2:F40))</f>
        <v/>
      </c>
      <c r="I40" s="39">
        <f>IF(OR(A40="",E40=""),"",SUM($E$2:E40))</f>
        <v/>
      </c>
      <c r="J40" s="15">
        <f>IF(OR(A40="",B40=""),"",IF(K40="Rata pagata","Pagata",IF(K40="Da pagare","Da pagare",IF(B40&lt;=TODAY(),"Scaduta","Da pagare"))))</f>
        <v/>
      </c>
      <c r="K40" s="4" t="inlineStr"/>
    </row>
    <row r="41">
      <c r="A41" s="15">
        <f>IF(OR(A40="",A40&gt;='Dati prestito'!$B$9),"",A40+1)</f>
        <v/>
      </c>
      <c r="B41" s="38">
        <f>IF(OR(A41="",'Dati prestito'!$B$8=""),"",EDATE('Dati prestito'!$B$8,A41))</f>
        <v/>
      </c>
      <c r="C41" s="39">
        <f>IF(OR(A41="",G40=""),"",G40)</f>
        <v/>
      </c>
      <c r="D41" s="39">
        <f>IF(OR(A41="",'Dati prestito'!$B$12=""),"",'Dati prestito'!$B$12)</f>
        <v/>
      </c>
      <c r="E41" s="39">
        <f>IF(OR(A41="",D41="",F41=""),"",D41-F41)</f>
        <v/>
      </c>
      <c r="F41" s="39">
        <f>IF(OR(A41="",C41="",'Dati prestito'!$B$10=""),"",C41*'Dati prestito'!$B$10/12)</f>
        <v/>
      </c>
      <c r="G41" s="39">
        <f>IF(OR(A41="",C41="",E41=""),"",MAX(0,C41-E41))</f>
        <v/>
      </c>
      <c r="H41" s="39">
        <f>IF(OR(A41="",F41=""),"",SUM($F$2:F41))</f>
        <v/>
      </c>
      <c r="I41" s="39">
        <f>IF(OR(A41="",E41=""),"",SUM($E$2:E41))</f>
        <v/>
      </c>
      <c r="J41" s="15">
        <f>IF(OR(A41="",B41=""),"",IF(K41="Rata pagata","Pagata",IF(K41="Da pagare","Da pagare",IF(B41&lt;=TODAY(),"Scaduta","Da pagare"))))</f>
        <v/>
      </c>
      <c r="K41" s="4" t="inlineStr"/>
    </row>
    <row r="42">
      <c r="A42" s="15">
        <f>IF(OR(A41="",A41&gt;='Dati prestito'!$B$9),"",A41+1)</f>
        <v/>
      </c>
      <c r="B42" s="38">
        <f>IF(OR(A42="",'Dati prestito'!$B$8=""),"",EDATE('Dati prestito'!$B$8,A42))</f>
        <v/>
      </c>
      <c r="C42" s="39">
        <f>IF(OR(A42="",G41=""),"",G41)</f>
        <v/>
      </c>
      <c r="D42" s="39">
        <f>IF(OR(A42="",'Dati prestito'!$B$12=""),"",'Dati prestito'!$B$12)</f>
        <v/>
      </c>
      <c r="E42" s="39">
        <f>IF(OR(A42="",D42="",F42=""),"",D42-F42)</f>
        <v/>
      </c>
      <c r="F42" s="39">
        <f>IF(OR(A42="",C42="",'Dati prestito'!$B$10=""),"",C42*'Dati prestito'!$B$10/12)</f>
        <v/>
      </c>
      <c r="G42" s="39">
        <f>IF(OR(A42="",C42="",E42=""),"",MAX(0,C42-E42))</f>
        <v/>
      </c>
      <c r="H42" s="39">
        <f>IF(OR(A42="",F42=""),"",SUM($F$2:F42))</f>
        <v/>
      </c>
      <c r="I42" s="39">
        <f>IF(OR(A42="",E42=""),"",SUM($E$2:E42))</f>
        <v/>
      </c>
      <c r="J42" s="15">
        <f>IF(OR(A42="",B42=""),"",IF(K42="Rata pagata","Pagata",IF(K42="Da pagare","Da pagare",IF(B42&lt;=TODAY(),"Scaduta","Da pagare"))))</f>
        <v/>
      </c>
      <c r="K42" s="4" t="inlineStr"/>
    </row>
    <row r="43">
      <c r="A43" s="15">
        <f>IF(OR(A42="",A42&gt;='Dati prestito'!$B$9),"",A42+1)</f>
        <v/>
      </c>
      <c r="B43" s="38">
        <f>IF(OR(A43="",'Dati prestito'!$B$8=""),"",EDATE('Dati prestito'!$B$8,A43))</f>
        <v/>
      </c>
      <c r="C43" s="39">
        <f>IF(OR(A43="",G42=""),"",G42)</f>
        <v/>
      </c>
      <c r="D43" s="39">
        <f>IF(OR(A43="",'Dati prestito'!$B$12=""),"",'Dati prestito'!$B$12)</f>
        <v/>
      </c>
      <c r="E43" s="39">
        <f>IF(OR(A43="",D43="",F43=""),"",D43-F43)</f>
        <v/>
      </c>
      <c r="F43" s="39">
        <f>IF(OR(A43="",C43="",'Dati prestito'!$B$10=""),"",C43*'Dati prestito'!$B$10/12)</f>
        <v/>
      </c>
      <c r="G43" s="39">
        <f>IF(OR(A43="",C43="",E43=""),"",MAX(0,C43-E43))</f>
        <v/>
      </c>
      <c r="H43" s="39">
        <f>IF(OR(A43="",F43=""),"",SUM($F$2:F43))</f>
        <v/>
      </c>
      <c r="I43" s="39">
        <f>IF(OR(A43="",E43=""),"",SUM($E$2:E43))</f>
        <v/>
      </c>
      <c r="J43" s="15">
        <f>IF(OR(A43="",B43=""),"",IF(K43="Rata pagata","Pagata",IF(K43="Da pagare","Da pagare",IF(B43&lt;=TODAY(),"Scaduta","Da pagare"))))</f>
        <v/>
      </c>
      <c r="K43" s="4" t="inlineStr"/>
    </row>
    <row r="44">
      <c r="A44" s="15">
        <f>IF(OR(A43="",A43&gt;='Dati prestito'!$B$9),"",A43+1)</f>
        <v/>
      </c>
      <c r="B44" s="38">
        <f>IF(OR(A44="",'Dati prestito'!$B$8=""),"",EDATE('Dati prestito'!$B$8,A44))</f>
        <v/>
      </c>
      <c r="C44" s="39">
        <f>IF(OR(A44="",G43=""),"",G43)</f>
        <v/>
      </c>
      <c r="D44" s="39">
        <f>IF(OR(A44="",'Dati prestito'!$B$12=""),"",'Dati prestito'!$B$12)</f>
        <v/>
      </c>
      <c r="E44" s="39">
        <f>IF(OR(A44="",D44="",F44=""),"",D44-F44)</f>
        <v/>
      </c>
      <c r="F44" s="39">
        <f>IF(OR(A44="",C44="",'Dati prestito'!$B$10=""),"",C44*'Dati prestito'!$B$10/12)</f>
        <v/>
      </c>
      <c r="G44" s="39">
        <f>IF(OR(A44="",C44="",E44=""),"",MAX(0,C44-E44))</f>
        <v/>
      </c>
      <c r="H44" s="39">
        <f>IF(OR(A44="",F44=""),"",SUM($F$2:F44))</f>
        <v/>
      </c>
      <c r="I44" s="39">
        <f>IF(OR(A44="",E44=""),"",SUM($E$2:E44))</f>
        <v/>
      </c>
      <c r="J44" s="15">
        <f>IF(OR(A44="",B44=""),"",IF(K44="Rata pagata","Pagata",IF(K44="Da pagare","Da pagare",IF(B44&lt;=TODAY(),"Scaduta","Da pagare"))))</f>
        <v/>
      </c>
      <c r="K44" s="4" t="inlineStr"/>
    </row>
    <row r="45">
      <c r="A45" s="15">
        <f>IF(OR(A44="",A44&gt;='Dati prestito'!$B$9),"",A44+1)</f>
        <v/>
      </c>
      <c r="B45" s="38">
        <f>IF(OR(A45="",'Dati prestito'!$B$8=""),"",EDATE('Dati prestito'!$B$8,A45))</f>
        <v/>
      </c>
      <c r="C45" s="39">
        <f>IF(OR(A45="",G44=""),"",G44)</f>
        <v/>
      </c>
      <c r="D45" s="39">
        <f>IF(OR(A45="",'Dati prestito'!$B$12=""),"",'Dati prestito'!$B$12)</f>
        <v/>
      </c>
      <c r="E45" s="39">
        <f>IF(OR(A45="",D45="",F45=""),"",D45-F45)</f>
        <v/>
      </c>
      <c r="F45" s="39">
        <f>IF(OR(A45="",C45="",'Dati prestito'!$B$10=""),"",C45*'Dati prestito'!$B$10/12)</f>
        <v/>
      </c>
      <c r="G45" s="39">
        <f>IF(OR(A45="",C45="",E45=""),"",MAX(0,C45-E45))</f>
        <v/>
      </c>
      <c r="H45" s="39">
        <f>IF(OR(A45="",F45=""),"",SUM($F$2:F45))</f>
        <v/>
      </c>
      <c r="I45" s="39">
        <f>IF(OR(A45="",E45=""),"",SUM($E$2:E45))</f>
        <v/>
      </c>
      <c r="J45" s="15">
        <f>IF(OR(A45="",B45=""),"",IF(K45="Rata pagata","Pagata",IF(K45="Da pagare","Da pagare",IF(B45&lt;=TODAY(),"Scaduta","Da pagare"))))</f>
        <v/>
      </c>
      <c r="K45" s="4" t="inlineStr"/>
    </row>
    <row r="46">
      <c r="A46" s="15">
        <f>IF(OR(A45="",A45&gt;='Dati prestito'!$B$9),"",A45+1)</f>
        <v/>
      </c>
      <c r="B46" s="38">
        <f>IF(OR(A46="",'Dati prestito'!$B$8=""),"",EDATE('Dati prestito'!$B$8,A46))</f>
        <v/>
      </c>
      <c r="C46" s="39">
        <f>IF(OR(A46="",G45=""),"",G45)</f>
        <v/>
      </c>
      <c r="D46" s="39">
        <f>IF(OR(A46="",'Dati prestito'!$B$12=""),"",'Dati prestito'!$B$12)</f>
        <v/>
      </c>
      <c r="E46" s="39">
        <f>IF(OR(A46="",D46="",F46=""),"",D46-F46)</f>
        <v/>
      </c>
      <c r="F46" s="39">
        <f>IF(OR(A46="",C46="",'Dati prestito'!$B$10=""),"",C46*'Dati prestito'!$B$10/12)</f>
        <v/>
      </c>
      <c r="G46" s="39">
        <f>IF(OR(A46="",C46="",E46=""),"",MAX(0,C46-E46))</f>
        <v/>
      </c>
      <c r="H46" s="39">
        <f>IF(OR(A46="",F46=""),"",SUM($F$2:F46))</f>
        <v/>
      </c>
      <c r="I46" s="39">
        <f>IF(OR(A46="",E46=""),"",SUM($E$2:E46))</f>
        <v/>
      </c>
      <c r="J46" s="15">
        <f>IF(OR(A46="",B46=""),"",IF(K46="Rata pagata","Pagata",IF(K46="Da pagare","Da pagare",IF(B46&lt;=TODAY(),"Scaduta","Da pagare"))))</f>
        <v/>
      </c>
      <c r="K46" s="4" t="inlineStr"/>
    </row>
    <row r="47">
      <c r="A47" s="15">
        <f>IF(OR(A46="",A46&gt;='Dati prestito'!$B$9),"",A46+1)</f>
        <v/>
      </c>
      <c r="B47" s="38">
        <f>IF(OR(A47="",'Dati prestito'!$B$8=""),"",EDATE('Dati prestito'!$B$8,A47))</f>
        <v/>
      </c>
      <c r="C47" s="39">
        <f>IF(OR(A47="",G46=""),"",G46)</f>
        <v/>
      </c>
      <c r="D47" s="39">
        <f>IF(OR(A47="",'Dati prestito'!$B$12=""),"",'Dati prestito'!$B$12)</f>
        <v/>
      </c>
      <c r="E47" s="39">
        <f>IF(OR(A47="",D47="",F47=""),"",D47-F47)</f>
        <v/>
      </c>
      <c r="F47" s="39">
        <f>IF(OR(A47="",C47="",'Dati prestito'!$B$10=""),"",C47*'Dati prestito'!$B$10/12)</f>
        <v/>
      </c>
      <c r="G47" s="39">
        <f>IF(OR(A47="",C47="",E47=""),"",MAX(0,C47-E47))</f>
        <v/>
      </c>
      <c r="H47" s="39">
        <f>IF(OR(A47="",F47=""),"",SUM($F$2:F47))</f>
        <v/>
      </c>
      <c r="I47" s="39">
        <f>IF(OR(A47="",E47=""),"",SUM($E$2:E47))</f>
        <v/>
      </c>
      <c r="J47" s="15">
        <f>IF(OR(A47="",B47=""),"",IF(K47="Rata pagata","Pagata",IF(K47="Da pagare","Da pagare",IF(B47&lt;=TODAY(),"Scaduta","Da pagare"))))</f>
        <v/>
      </c>
      <c r="K47" s="4" t="inlineStr"/>
    </row>
    <row r="48">
      <c r="A48" s="15">
        <f>IF(OR(A47="",A47&gt;='Dati prestito'!$B$9),"",A47+1)</f>
        <v/>
      </c>
      <c r="B48" s="38">
        <f>IF(OR(A48="",'Dati prestito'!$B$8=""),"",EDATE('Dati prestito'!$B$8,A48))</f>
        <v/>
      </c>
      <c r="C48" s="39">
        <f>IF(OR(A48="",G47=""),"",G47)</f>
        <v/>
      </c>
      <c r="D48" s="39">
        <f>IF(OR(A48="",'Dati prestito'!$B$12=""),"",'Dati prestito'!$B$12)</f>
        <v/>
      </c>
      <c r="E48" s="39">
        <f>IF(OR(A48="",D48="",F48=""),"",D48-F48)</f>
        <v/>
      </c>
      <c r="F48" s="39">
        <f>IF(OR(A48="",C48="",'Dati prestito'!$B$10=""),"",C48*'Dati prestito'!$B$10/12)</f>
        <v/>
      </c>
      <c r="G48" s="39">
        <f>IF(OR(A48="",C48="",E48=""),"",MAX(0,C48-E48))</f>
        <v/>
      </c>
      <c r="H48" s="39">
        <f>IF(OR(A48="",F48=""),"",SUM($F$2:F48))</f>
        <v/>
      </c>
      <c r="I48" s="39">
        <f>IF(OR(A48="",E48=""),"",SUM($E$2:E48))</f>
        <v/>
      </c>
      <c r="J48" s="15">
        <f>IF(OR(A48="",B48=""),"",IF(K48="Rata pagata","Pagata",IF(K48="Da pagare","Da pagare",IF(B48&lt;=TODAY(),"Scaduta","Da pagare"))))</f>
        <v/>
      </c>
      <c r="K48" s="4" t="inlineStr"/>
    </row>
    <row r="49">
      <c r="A49" s="15">
        <f>IF(OR(A48="",A48&gt;='Dati prestito'!$B$9),"",A48+1)</f>
        <v/>
      </c>
      <c r="B49" s="38">
        <f>IF(OR(A49="",'Dati prestito'!$B$8=""),"",EDATE('Dati prestito'!$B$8,A49))</f>
        <v/>
      </c>
      <c r="C49" s="39">
        <f>IF(OR(A49="",G48=""),"",G48)</f>
        <v/>
      </c>
      <c r="D49" s="39">
        <f>IF(OR(A49="",'Dati prestito'!$B$12=""),"",'Dati prestito'!$B$12)</f>
        <v/>
      </c>
      <c r="E49" s="39">
        <f>IF(OR(A49="",D49="",F49=""),"",D49-F49)</f>
        <v/>
      </c>
      <c r="F49" s="39">
        <f>IF(OR(A49="",C49="",'Dati prestito'!$B$10=""),"",C49*'Dati prestito'!$B$10/12)</f>
        <v/>
      </c>
      <c r="G49" s="39">
        <f>IF(OR(A49="",C49="",E49=""),"",MAX(0,C49-E49))</f>
        <v/>
      </c>
      <c r="H49" s="39">
        <f>IF(OR(A49="",F49=""),"",SUM($F$2:F49))</f>
        <v/>
      </c>
      <c r="I49" s="39">
        <f>IF(OR(A49="",E49=""),"",SUM($E$2:E49))</f>
        <v/>
      </c>
      <c r="J49" s="15">
        <f>IF(OR(A49="",B49=""),"",IF(K49="Rata pagata","Pagata",IF(K49="Da pagare","Da pagare",IF(B49&lt;=TODAY(),"Scaduta","Da pagare"))))</f>
        <v/>
      </c>
      <c r="K49" s="4" t="inlineStr"/>
    </row>
    <row r="50">
      <c r="A50" s="15">
        <f>IF(OR(A49="",A49&gt;='Dati prestito'!$B$9),"",A49+1)</f>
        <v/>
      </c>
      <c r="B50" s="38">
        <f>IF(OR(A50="",'Dati prestito'!$B$8=""),"",EDATE('Dati prestito'!$B$8,A50))</f>
        <v/>
      </c>
      <c r="C50" s="39">
        <f>IF(OR(A50="",G49=""),"",G49)</f>
        <v/>
      </c>
      <c r="D50" s="39">
        <f>IF(OR(A50="",'Dati prestito'!$B$12=""),"",'Dati prestito'!$B$12)</f>
        <v/>
      </c>
      <c r="E50" s="39">
        <f>IF(OR(A50="",D50="",F50=""),"",D50-F50)</f>
        <v/>
      </c>
      <c r="F50" s="39">
        <f>IF(OR(A50="",C50="",'Dati prestito'!$B$10=""),"",C50*'Dati prestito'!$B$10/12)</f>
        <v/>
      </c>
      <c r="G50" s="39">
        <f>IF(OR(A50="",C50="",E50=""),"",MAX(0,C50-E50))</f>
        <v/>
      </c>
      <c r="H50" s="39">
        <f>IF(OR(A50="",F50=""),"",SUM($F$2:F50))</f>
        <v/>
      </c>
      <c r="I50" s="39">
        <f>IF(OR(A50="",E50=""),"",SUM($E$2:E50))</f>
        <v/>
      </c>
      <c r="J50" s="15">
        <f>IF(OR(A50="",B50=""),"",IF(K50="Rata pagata","Pagata",IF(K50="Da pagare","Da pagare",IF(B50&lt;=TODAY(),"Scaduta","Da pagare"))))</f>
        <v/>
      </c>
      <c r="K50" s="4" t="inlineStr"/>
    </row>
    <row r="51">
      <c r="A51" s="15">
        <f>IF(OR(A50="",A50&gt;='Dati prestito'!$B$9),"",A50+1)</f>
        <v/>
      </c>
      <c r="B51" s="38">
        <f>IF(OR(A51="",'Dati prestito'!$B$8=""),"",EDATE('Dati prestito'!$B$8,A51))</f>
        <v/>
      </c>
      <c r="C51" s="39">
        <f>IF(OR(A51="",G50=""),"",G50)</f>
        <v/>
      </c>
      <c r="D51" s="39">
        <f>IF(OR(A51="",'Dati prestito'!$B$12=""),"",'Dati prestito'!$B$12)</f>
        <v/>
      </c>
      <c r="E51" s="39">
        <f>IF(OR(A51="",D51="",F51=""),"",D51-F51)</f>
        <v/>
      </c>
      <c r="F51" s="39">
        <f>IF(OR(A51="",C51="",'Dati prestito'!$B$10=""),"",C51*'Dati prestito'!$B$10/12)</f>
        <v/>
      </c>
      <c r="G51" s="39">
        <f>IF(OR(A51="",C51="",E51=""),"",MAX(0,C51-E51))</f>
        <v/>
      </c>
      <c r="H51" s="39">
        <f>IF(OR(A51="",F51=""),"",SUM($F$2:F51))</f>
        <v/>
      </c>
      <c r="I51" s="39">
        <f>IF(OR(A51="",E51=""),"",SUM($E$2:E51))</f>
        <v/>
      </c>
      <c r="J51" s="15">
        <f>IF(OR(A51="",B51=""),"",IF(K51="Rata pagata","Pagata",IF(K51="Da pagare","Da pagare",IF(B51&lt;=TODAY(),"Scaduta","Da pagare"))))</f>
        <v/>
      </c>
      <c r="K51" s="4" t="inlineStr"/>
    </row>
    <row r="52">
      <c r="A52" s="15">
        <f>IF(OR(A51="",A51&gt;='Dati prestito'!$B$9),"",A51+1)</f>
        <v/>
      </c>
      <c r="B52" s="38">
        <f>IF(OR(A52="",'Dati prestito'!$B$8=""),"",EDATE('Dati prestito'!$B$8,A52))</f>
        <v/>
      </c>
      <c r="C52" s="39">
        <f>IF(OR(A52="",G51=""),"",G51)</f>
        <v/>
      </c>
      <c r="D52" s="39">
        <f>IF(OR(A52="",'Dati prestito'!$B$12=""),"",'Dati prestito'!$B$12)</f>
        <v/>
      </c>
      <c r="E52" s="39">
        <f>IF(OR(A52="",D52="",F52=""),"",D52-F52)</f>
        <v/>
      </c>
      <c r="F52" s="39">
        <f>IF(OR(A52="",C52="",'Dati prestito'!$B$10=""),"",C52*'Dati prestito'!$B$10/12)</f>
        <v/>
      </c>
      <c r="G52" s="39">
        <f>IF(OR(A52="",C52="",E52=""),"",MAX(0,C52-E52))</f>
        <v/>
      </c>
      <c r="H52" s="39">
        <f>IF(OR(A52="",F52=""),"",SUM($F$2:F52))</f>
        <v/>
      </c>
      <c r="I52" s="39">
        <f>IF(OR(A52="",E52=""),"",SUM($E$2:E52))</f>
        <v/>
      </c>
      <c r="J52" s="15">
        <f>IF(OR(A52="",B52=""),"",IF(K52="Rata pagata","Pagata",IF(K52="Da pagare","Da pagare",IF(B52&lt;=TODAY(),"Scaduta","Da pagare"))))</f>
        <v/>
      </c>
      <c r="K52" s="4" t="inlineStr"/>
    </row>
    <row r="53">
      <c r="A53" s="15">
        <f>IF(OR(A52="",A52&gt;='Dati prestito'!$B$9),"",A52+1)</f>
        <v/>
      </c>
      <c r="B53" s="38">
        <f>IF(OR(A53="",'Dati prestito'!$B$8=""),"",EDATE('Dati prestito'!$B$8,A53))</f>
        <v/>
      </c>
      <c r="C53" s="39">
        <f>IF(OR(A53="",G52=""),"",G52)</f>
        <v/>
      </c>
      <c r="D53" s="39">
        <f>IF(OR(A53="",'Dati prestito'!$B$12=""),"",'Dati prestito'!$B$12)</f>
        <v/>
      </c>
      <c r="E53" s="39">
        <f>IF(OR(A53="",D53="",F53=""),"",D53-F53)</f>
        <v/>
      </c>
      <c r="F53" s="39">
        <f>IF(OR(A53="",C53="",'Dati prestito'!$B$10=""),"",C53*'Dati prestito'!$B$10/12)</f>
        <v/>
      </c>
      <c r="G53" s="39">
        <f>IF(OR(A53="",C53="",E53=""),"",MAX(0,C53-E53))</f>
        <v/>
      </c>
      <c r="H53" s="39">
        <f>IF(OR(A53="",F53=""),"",SUM($F$2:F53))</f>
        <v/>
      </c>
      <c r="I53" s="39">
        <f>IF(OR(A53="",E53=""),"",SUM($E$2:E53))</f>
        <v/>
      </c>
      <c r="J53" s="15">
        <f>IF(OR(A53="",B53=""),"",IF(K53="Rata pagata","Pagata",IF(K53="Da pagare","Da pagare",IF(B53&lt;=TODAY(),"Scaduta","Da pagare"))))</f>
        <v/>
      </c>
      <c r="K53" s="4" t="inlineStr"/>
    </row>
    <row r="54">
      <c r="A54" s="15">
        <f>IF(OR(A53="",A53&gt;='Dati prestito'!$B$9),"",A53+1)</f>
        <v/>
      </c>
      <c r="B54" s="38">
        <f>IF(OR(A54="",'Dati prestito'!$B$8=""),"",EDATE('Dati prestito'!$B$8,A54))</f>
        <v/>
      </c>
      <c r="C54" s="39">
        <f>IF(OR(A54="",G53=""),"",G53)</f>
        <v/>
      </c>
      <c r="D54" s="39">
        <f>IF(OR(A54="",'Dati prestito'!$B$12=""),"",'Dati prestito'!$B$12)</f>
        <v/>
      </c>
      <c r="E54" s="39">
        <f>IF(OR(A54="",D54="",F54=""),"",D54-F54)</f>
        <v/>
      </c>
      <c r="F54" s="39">
        <f>IF(OR(A54="",C54="",'Dati prestito'!$B$10=""),"",C54*'Dati prestito'!$B$10/12)</f>
        <v/>
      </c>
      <c r="G54" s="39">
        <f>IF(OR(A54="",C54="",E54=""),"",MAX(0,C54-E54))</f>
        <v/>
      </c>
      <c r="H54" s="39">
        <f>IF(OR(A54="",F54=""),"",SUM($F$2:F54))</f>
        <v/>
      </c>
      <c r="I54" s="39">
        <f>IF(OR(A54="",E54=""),"",SUM($E$2:E54))</f>
        <v/>
      </c>
      <c r="J54" s="15">
        <f>IF(OR(A54="",B54=""),"",IF(K54="Rata pagata","Pagata",IF(K54="Da pagare","Da pagare",IF(B54&lt;=TODAY(),"Scaduta","Da pagare"))))</f>
        <v/>
      </c>
      <c r="K54" s="4" t="inlineStr"/>
    </row>
    <row r="55">
      <c r="A55" s="15">
        <f>IF(OR(A54="",A54&gt;='Dati prestito'!$B$9),"",A54+1)</f>
        <v/>
      </c>
      <c r="B55" s="38">
        <f>IF(OR(A55="",'Dati prestito'!$B$8=""),"",EDATE('Dati prestito'!$B$8,A55))</f>
        <v/>
      </c>
      <c r="C55" s="39">
        <f>IF(OR(A55="",G54=""),"",G54)</f>
        <v/>
      </c>
      <c r="D55" s="39">
        <f>IF(OR(A55="",'Dati prestito'!$B$12=""),"",'Dati prestito'!$B$12)</f>
        <v/>
      </c>
      <c r="E55" s="39">
        <f>IF(OR(A55="",D55="",F55=""),"",D55-F55)</f>
        <v/>
      </c>
      <c r="F55" s="39">
        <f>IF(OR(A55="",C55="",'Dati prestito'!$B$10=""),"",C55*'Dati prestito'!$B$10/12)</f>
        <v/>
      </c>
      <c r="G55" s="39">
        <f>IF(OR(A55="",C55="",E55=""),"",MAX(0,C55-E55))</f>
        <v/>
      </c>
      <c r="H55" s="39">
        <f>IF(OR(A55="",F55=""),"",SUM($F$2:F55))</f>
        <v/>
      </c>
      <c r="I55" s="39">
        <f>IF(OR(A55="",E55=""),"",SUM($E$2:E55))</f>
        <v/>
      </c>
      <c r="J55" s="15">
        <f>IF(OR(A55="",B55=""),"",IF(K55="Rata pagata","Pagata",IF(K55="Da pagare","Da pagare",IF(B55&lt;=TODAY(),"Scaduta","Da pagare"))))</f>
        <v/>
      </c>
      <c r="K55" s="4" t="inlineStr"/>
    </row>
    <row r="56">
      <c r="A56" s="15">
        <f>IF(OR(A55="",A55&gt;='Dati prestito'!$B$9),"",A55+1)</f>
        <v/>
      </c>
      <c r="B56" s="38">
        <f>IF(OR(A56="",'Dati prestito'!$B$8=""),"",EDATE('Dati prestito'!$B$8,A56))</f>
        <v/>
      </c>
      <c r="C56" s="39">
        <f>IF(OR(A56="",G55=""),"",G55)</f>
        <v/>
      </c>
      <c r="D56" s="39">
        <f>IF(OR(A56="",'Dati prestito'!$B$12=""),"",'Dati prestito'!$B$12)</f>
        <v/>
      </c>
      <c r="E56" s="39">
        <f>IF(OR(A56="",D56="",F56=""),"",D56-F56)</f>
        <v/>
      </c>
      <c r="F56" s="39">
        <f>IF(OR(A56="",C56="",'Dati prestito'!$B$10=""),"",C56*'Dati prestito'!$B$10/12)</f>
        <v/>
      </c>
      <c r="G56" s="39">
        <f>IF(OR(A56="",C56="",E56=""),"",MAX(0,C56-E56))</f>
        <v/>
      </c>
      <c r="H56" s="39">
        <f>IF(OR(A56="",F56=""),"",SUM($F$2:F56))</f>
        <v/>
      </c>
      <c r="I56" s="39">
        <f>IF(OR(A56="",E56=""),"",SUM($E$2:E56))</f>
        <v/>
      </c>
      <c r="J56" s="15">
        <f>IF(OR(A56="",B56=""),"",IF(K56="Rata pagata","Pagata",IF(K56="Da pagare","Da pagare",IF(B56&lt;=TODAY(),"Scaduta","Da pagare"))))</f>
        <v/>
      </c>
      <c r="K56" s="4" t="inlineStr"/>
    </row>
    <row r="57">
      <c r="A57" s="15">
        <f>IF(OR(A56="",A56&gt;='Dati prestito'!$B$9),"",A56+1)</f>
        <v/>
      </c>
      <c r="B57" s="38">
        <f>IF(OR(A57="",'Dati prestito'!$B$8=""),"",EDATE('Dati prestito'!$B$8,A57))</f>
        <v/>
      </c>
      <c r="C57" s="39">
        <f>IF(OR(A57="",G56=""),"",G56)</f>
        <v/>
      </c>
      <c r="D57" s="39">
        <f>IF(OR(A57="",'Dati prestito'!$B$12=""),"",'Dati prestito'!$B$12)</f>
        <v/>
      </c>
      <c r="E57" s="39">
        <f>IF(OR(A57="",D57="",F57=""),"",D57-F57)</f>
        <v/>
      </c>
      <c r="F57" s="39">
        <f>IF(OR(A57="",C57="",'Dati prestito'!$B$10=""),"",C57*'Dati prestito'!$B$10/12)</f>
        <v/>
      </c>
      <c r="G57" s="39">
        <f>IF(OR(A57="",C57="",E57=""),"",MAX(0,C57-E57))</f>
        <v/>
      </c>
      <c r="H57" s="39">
        <f>IF(OR(A57="",F57=""),"",SUM($F$2:F57))</f>
        <v/>
      </c>
      <c r="I57" s="39">
        <f>IF(OR(A57="",E57=""),"",SUM($E$2:E57))</f>
        <v/>
      </c>
      <c r="J57" s="15">
        <f>IF(OR(A57="",B57=""),"",IF(K57="Rata pagata","Pagata",IF(K57="Da pagare","Da pagare",IF(B57&lt;=TODAY(),"Scaduta","Da pagare"))))</f>
        <v/>
      </c>
      <c r="K57" s="4" t="inlineStr"/>
    </row>
    <row r="58">
      <c r="A58" s="15">
        <f>IF(OR(A57="",A57&gt;='Dati prestito'!$B$9),"",A57+1)</f>
        <v/>
      </c>
      <c r="B58" s="38">
        <f>IF(OR(A58="",'Dati prestito'!$B$8=""),"",EDATE('Dati prestito'!$B$8,A58))</f>
        <v/>
      </c>
      <c r="C58" s="39">
        <f>IF(OR(A58="",G57=""),"",G57)</f>
        <v/>
      </c>
      <c r="D58" s="39">
        <f>IF(OR(A58="",'Dati prestito'!$B$12=""),"",'Dati prestito'!$B$12)</f>
        <v/>
      </c>
      <c r="E58" s="39">
        <f>IF(OR(A58="",D58="",F58=""),"",D58-F58)</f>
        <v/>
      </c>
      <c r="F58" s="39">
        <f>IF(OR(A58="",C58="",'Dati prestito'!$B$10=""),"",C58*'Dati prestito'!$B$10/12)</f>
        <v/>
      </c>
      <c r="G58" s="39">
        <f>IF(OR(A58="",C58="",E58=""),"",MAX(0,C58-E58))</f>
        <v/>
      </c>
      <c r="H58" s="39">
        <f>IF(OR(A58="",F58=""),"",SUM($F$2:F58))</f>
        <v/>
      </c>
      <c r="I58" s="39">
        <f>IF(OR(A58="",E58=""),"",SUM($E$2:E58))</f>
        <v/>
      </c>
      <c r="J58" s="15">
        <f>IF(OR(A58="",B58=""),"",IF(K58="Rata pagata","Pagata",IF(K58="Da pagare","Da pagare",IF(B58&lt;=TODAY(),"Scaduta","Da pagare"))))</f>
        <v/>
      </c>
      <c r="K58" s="4" t="inlineStr"/>
    </row>
    <row r="59">
      <c r="A59" s="15">
        <f>IF(OR(A58="",A58&gt;='Dati prestito'!$B$9),"",A58+1)</f>
        <v/>
      </c>
      <c r="B59" s="38">
        <f>IF(OR(A59="",'Dati prestito'!$B$8=""),"",EDATE('Dati prestito'!$B$8,A59))</f>
        <v/>
      </c>
      <c r="C59" s="39">
        <f>IF(OR(A59="",G58=""),"",G58)</f>
        <v/>
      </c>
      <c r="D59" s="39">
        <f>IF(OR(A59="",'Dati prestito'!$B$12=""),"",'Dati prestito'!$B$12)</f>
        <v/>
      </c>
      <c r="E59" s="39">
        <f>IF(OR(A59="",D59="",F59=""),"",D59-F59)</f>
        <v/>
      </c>
      <c r="F59" s="39">
        <f>IF(OR(A59="",C59="",'Dati prestito'!$B$10=""),"",C59*'Dati prestito'!$B$10/12)</f>
        <v/>
      </c>
      <c r="G59" s="39">
        <f>IF(OR(A59="",C59="",E59=""),"",MAX(0,C59-E59))</f>
        <v/>
      </c>
      <c r="H59" s="39">
        <f>IF(OR(A59="",F59=""),"",SUM($F$2:F59))</f>
        <v/>
      </c>
      <c r="I59" s="39">
        <f>IF(OR(A59="",E59=""),"",SUM($E$2:E59))</f>
        <v/>
      </c>
      <c r="J59" s="15">
        <f>IF(OR(A59="",B59=""),"",IF(K59="Rata pagata","Pagata",IF(K59="Da pagare","Da pagare",IF(B59&lt;=TODAY(),"Scaduta","Da pagare"))))</f>
        <v/>
      </c>
      <c r="K59" s="4" t="inlineStr"/>
    </row>
    <row r="60">
      <c r="A60" s="15">
        <f>IF(OR(A59="",A59&gt;='Dati prestito'!$B$9),"",A59+1)</f>
        <v/>
      </c>
      <c r="B60" s="38">
        <f>IF(OR(A60="",'Dati prestito'!$B$8=""),"",EDATE('Dati prestito'!$B$8,A60))</f>
        <v/>
      </c>
      <c r="C60" s="39">
        <f>IF(OR(A60="",G59=""),"",G59)</f>
        <v/>
      </c>
      <c r="D60" s="39">
        <f>IF(OR(A60="",'Dati prestito'!$B$12=""),"",'Dati prestito'!$B$12)</f>
        <v/>
      </c>
      <c r="E60" s="39">
        <f>IF(OR(A60="",D60="",F60=""),"",D60-F60)</f>
        <v/>
      </c>
      <c r="F60" s="39">
        <f>IF(OR(A60="",C60="",'Dati prestito'!$B$10=""),"",C60*'Dati prestito'!$B$10/12)</f>
        <v/>
      </c>
      <c r="G60" s="39">
        <f>IF(OR(A60="",C60="",E60=""),"",MAX(0,C60-E60))</f>
        <v/>
      </c>
      <c r="H60" s="39">
        <f>IF(OR(A60="",F60=""),"",SUM($F$2:F60))</f>
        <v/>
      </c>
      <c r="I60" s="39">
        <f>IF(OR(A60="",E60=""),"",SUM($E$2:E60))</f>
        <v/>
      </c>
      <c r="J60" s="15">
        <f>IF(OR(A60="",B60=""),"",IF(K60="Rata pagata","Pagata",IF(K60="Da pagare","Da pagare",IF(B60&lt;=TODAY(),"Scaduta","Da pagare"))))</f>
        <v/>
      </c>
      <c r="K60" s="4" t="inlineStr"/>
    </row>
    <row r="61">
      <c r="A61" s="15">
        <f>IF(OR(A60="",A60&gt;='Dati prestito'!$B$9),"",A60+1)</f>
        <v/>
      </c>
      <c r="B61" s="38">
        <f>IF(OR(A61="",'Dati prestito'!$B$8=""),"",EDATE('Dati prestito'!$B$8,A61))</f>
        <v/>
      </c>
      <c r="C61" s="39">
        <f>IF(OR(A61="",G60=""),"",G60)</f>
        <v/>
      </c>
      <c r="D61" s="39">
        <f>IF(OR(A61="",'Dati prestito'!$B$12=""),"",'Dati prestito'!$B$12)</f>
        <v/>
      </c>
      <c r="E61" s="39">
        <f>IF(OR(A61="",D61="",F61=""),"",D61-F61)</f>
        <v/>
      </c>
      <c r="F61" s="39">
        <f>IF(OR(A61="",C61="",'Dati prestito'!$B$10=""),"",C61*'Dati prestito'!$B$10/12)</f>
        <v/>
      </c>
      <c r="G61" s="39">
        <f>IF(OR(A61="",C61="",E61=""),"",MAX(0,C61-E61))</f>
        <v/>
      </c>
      <c r="H61" s="39">
        <f>IF(OR(A61="",F61=""),"",SUM($F$2:F61))</f>
        <v/>
      </c>
      <c r="I61" s="39">
        <f>IF(OR(A61="",E61=""),"",SUM($E$2:E61))</f>
        <v/>
      </c>
      <c r="J61" s="15">
        <f>IF(OR(A61="",B61=""),"",IF(K61="Rata pagata","Pagata",IF(K61="Da pagare","Da pagare",IF(B61&lt;=TODAY(),"Scaduta","Da pagare"))))</f>
        <v/>
      </c>
      <c r="K61" s="4" t="inlineStr"/>
    </row>
    <row r="62">
      <c r="A62" s="15">
        <f>IF(OR(A61="",A61&gt;='Dati prestito'!$B$9),"",A61+1)</f>
        <v/>
      </c>
      <c r="B62" s="38">
        <f>IF(OR(A62="",'Dati prestito'!$B$8=""),"",EDATE('Dati prestito'!$B$8,A62))</f>
        <v/>
      </c>
      <c r="C62" s="39">
        <f>IF(OR(A62="",G61=""),"",G61)</f>
        <v/>
      </c>
      <c r="D62" s="39">
        <f>IF(OR(A62="",'Dati prestito'!$B$12=""),"",'Dati prestito'!$B$12)</f>
        <v/>
      </c>
      <c r="E62" s="39">
        <f>IF(OR(A62="",D62="",F62=""),"",D62-F62)</f>
        <v/>
      </c>
      <c r="F62" s="39">
        <f>IF(OR(A62="",C62="",'Dati prestito'!$B$10=""),"",C62*'Dati prestito'!$B$10/12)</f>
        <v/>
      </c>
      <c r="G62" s="39">
        <f>IF(OR(A62="",C62="",E62=""),"",MAX(0,C62-E62))</f>
        <v/>
      </c>
      <c r="H62" s="39">
        <f>IF(OR(A62="",F62=""),"",SUM($F$2:F62))</f>
        <v/>
      </c>
      <c r="I62" s="39">
        <f>IF(OR(A62="",E62=""),"",SUM($E$2:E62))</f>
        <v/>
      </c>
      <c r="J62" s="15">
        <f>IF(OR(A62="",B62=""),"",IF(K62="Rata pagata","Pagata",IF(K62="Da pagare","Da pagare",IF(B62&lt;=TODAY(),"Scaduta","Da pagare"))))</f>
        <v/>
      </c>
      <c r="K62" s="4" t="inlineStr"/>
    </row>
    <row r="63">
      <c r="A63" s="15">
        <f>IF(OR(A62="",A62&gt;='Dati prestito'!$B$9),"",A62+1)</f>
        <v/>
      </c>
      <c r="B63" s="38">
        <f>IF(OR(A63="",'Dati prestito'!$B$8=""),"",EDATE('Dati prestito'!$B$8,A63))</f>
        <v/>
      </c>
      <c r="C63" s="39">
        <f>IF(OR(A63="",G62=""),"",G62)</f>
        <v/>
      </c>
      <c r="D63" s="39">
        <f>IF(OR(A63="",'Dati prestito'!$B$12=""),"",'Dati prestito'!$B$12)</f>
        <v/>
      </c>
      <c r="E63" s="39">
        <f>IF(OR(A63="",D63="",F63=""),"",D63-F63)</f>
        <v/>
      </c>
      <c r="F63" s="39">
        <f>IF(OR(A63="",C63="",'Dati prestito'!$B$10=""),"",C63*'Dati prestito'!$B$10/12)</f>
        <v/>
      </c>
      <c r="G63" s="39">
        <f>IF(OR(A63="",C63="",E63=""),"",MAX(0,C63-E63))</f>
        <v/>
      </c>
      <c r="H63" s="39">
        <f>IF(OR(A63="",F63=""),"",SUM($F$2:F63))</f>
        <v/>
      </c>
      <c r="I63" s="39">
        <f>IF(OR(A63="",E63=""),"",SUM($E$2:E63))</f>
        <v/>
      </c>
      <c r="J63" s="15">
        <f>IF(OR(A63="",B63=""),"",IF(K63="Rata pagata","Pagata",IF(K63="Da pagare","Da pagare",IF(B63&lt;=TODAY(),"Scaduta","Da pagare"))))</f>
        <v/>
      </c>
      <c r="K63" s="4" t="inlineStr"/>
    </row>
    <row r="64">
      <c r="A64" s="15">
        <f>IF(OR(A63="",A63&gt;='Dati prestito'!$B$9),"",A63+1)</f>
        <v/>
      </c>
      <c r="B64" s="38">
        <f>IF(OR(A64="",'Dati prestito'!$B$8=""),"",EDATE('Dati prestito'!$B$8,A64))</f>
        <v/>
      </c>
      <c r="C64" s="39">
        <f>IF(OR(A64="",G63=""),"",G63)</f>
        <v/>
      </c>
      <c r="D64" s="39">
        <f>IF(OR(A64="",'Dati prestito'!$B$12=""),"",'Dati prestito'!$B$12)</f>
        <v/>
      </c>
      <c r="E64" s="39">
        <f>IF(OR(A64="",D64="",F64=""),"",D64-F64)</f>
        <v/>
      </c>
      <c r="F64" s="39">
        <f>IF(OR(A64="",C64="",'Dati prestito'!$B$10=""),"",C64*'Dati prestito'!$B$10/12)</f>
        <v/>
      </c>
      <c r="G64" s="39">
        <f>IF(OR(A64="",C64="",E64=""),"",MAX(0,C64-E64))</f>
        <v/>
      </c>
      <c r="H64" s="39">
        <f>IF(OR(A64="",F64=""),"",SUM($F$2:F64))</f>
        <v/>
      </c>
      <c r="I64" s="39">
        <f>IF(OR(A64="",E64=""),"",SUM($E$2:E64))</f>
        <v/>
      </c>
      <c r="J64" s="15">
        <f>IF(OR(A64="",B64=""),"",IF(K64="Rata pagata","Pagata",IF(K64="Da pagare","Da pagare",IF(B64&lt;=TODAY(),"Scaduta","Da pagare"))))</f>
        <v/>
      </c>
      <c r="K64" s="4" t="inlineStr"/>
    </row>
    <row r="65">
      <c r="A65" s="15">
        <f>IF(OR(A64="",A64&gt;='Dati prestito'!$B$9),"",A64+1)</f>
        <v/>
      </c>
      <c r="B65" s="38">
        <f>IF(OR(A65="",'Dati prestito'!$B$8=""),"",EDATE('Dati prestito'!$B$8,A65))</f>
        <v/>
      </c>
      <c r="C65" s="39">
        <f>IF(OR(A65="",G64=""),"",G64)</f>
        <v/>
      </c>
      <c r="D65" s="39">
        <f>IF(OR(A65="",'Dati prestito'!$B$12=""),"",'Dati prestito'!$B$12)</f>
        <v/>
      </c>
      <c r="E65" s="39">
        <f>IF(OR(A65="",D65="",F65=""),"",D65-F65)</f>
        <v/>
      </c>
      <c r="F65" s="39">
        <f>IF(OR(A65="",C65="",'Dati prestito'!$B$10=""),"",C65*'Dati prestito'!$B$10/12)</f>
        <v/>
      </c>
      <c r="G65" s="39">
        <f>IF(OR(A65="",C65="",E65=""),"",MAX(0,C65-E65))</f>
        <v/>
      </c>
      <c r="H65" s="39">
        <f>IF(OR(A65="",F65=""),"",SUM($F$2:F65))</f>
        <v/>
      </c>
      <c r="I65" s="39">
        <f>IF(OR(A65="",E65=""),"",SUM($E$2:E65))</f>
        <v/>
      </c>
      <c r="J65" s="15">
        <f>IF(OR(A65="",B65=""),"",IF(K65="Rata pagata","Pagata",IF(K65="Da pagare","Da pagare",IF(B65&lt;=TODAY(),"Scaduta","Da pagare"))))</f>
        <v/>
      </c>
      <c r="K65" s="4" t="inlineStr"/>
    </row>
    <row r="66">
      <c r="A66" s="15">
        <f>IF(OR(A65="",A65&gt;='Dati prestito'!$B$9),"",A65+1)</f>
        <v/>
      </c>
      <c r="B66" s="38">
        <f>IF(OR(A66="",'Dati prestito'!$B$8=""),"",EDATE('Dati prestito'!$B$8,A66))</f>
        <v/>
      </c>
      <c r="C66" s="39">
        <f>IF(OR(A66="",G65=""),"",G65)</f>
        <v/>
      </c>
      <c r="D66" s="39">
        <f>IF(OR(A66="",'Dati prestito'!$B$12=""),"",'Dati prestito'!$B$12)</f>
        <v/>
      </c>
      <c r="E66" s="39">
        <f>IF(OR(A66="",D66="",F66=""),"",D66-F66)</f>
        <v/>
      </c>
      <c r="F66" s="39">
        <f>IF(OR(A66="",C66="",'Dati prestito'!$B$10=""),"",C66*'Dati prestito'!$B$10/12)</f>
        <v/>
      </c>
      <c r="G66" s="39">
        <f>IF(OR(A66="",C66="",E66=""),"",MAX(0,C66-E66))</f>
        <v/>
      </c>
      <c r="H66" s="39">
        <f>IF(OR(A66="",F66=""),"",SUM($F$2:F66))</f>
        <v/>
      </c>
      <c r="I66" s="39">
        <f>IF(OR(A66="",E66=""),"",SUM($E$2:E66))</f>
        <v/>
      </c>
      <c r="J66" s="15">
        <f>IF(OR(A66="",B66=""),"",IF(K66="Rata pagata","Pagata",IF(K66="Da pagare","Da pagare",IF(B66&lt;=TODAY(),"Scaduta","Da pagare"))))</f>
        <v/>
      </c>
      <c r="K66" s="4" t="inlineStr"/>
    </row>
    <row r="67">
      <c r="A67" s="15">
        <f>IF(OR(A66="",A66&gt;='Dati prestito'!$B$9),"",A66+1)</f>
        <v/>
      </c>
      <c r="B67" s="38">
        <f>IF(OR(A67="",'Dati prestito'!$B$8=""),"",EDATE('Dati prestito'!$B$8,A67))</f>
        <v/>
      </c>
      <c r="C67" s="39">
        <f>IF(OR(A67="",G66=""),"",G66)</f>
        <v/>
      </c>
      <c r="D67" s="39">
        <f>IF(OR(A67="",'Dati prestito'!$B$12=""),"",'Dati prestito'!$B$12)</f>
        <v/>
      </c>
      <c r="E67" s="39">
        <f>IF(OR(A67="",D67="",F67=""),"",D67-F67)</f>
        <v/>
      </c>
      <c r="F67" s="39">
        <f>IF(OR(A67="",C67="",'Dati prestito'!$B$10=""),"",C67*'Dati prestito'!$B$10/12)</f>
        <v/>
      </c>
      <c r="G67" s="39">
        <f>IF(OR(A67="",C67="",E67=""),"",MAX(0,C67-E67))</f>
        <v/>
      </c>
      <c r="H67" s="39">
        <f>IF(OR(A67="",F67=""),"",SUM($F$2:F67))</f>
        <v/>
      </c>
      <c r="I67" s="39">
        <f>IF(OR(A67="",E67=""),"",SUM($E$2:E67))</f>
        <v/>
      </c>
      <c r="J67" s="15">
        <f>IF(OR(A67="",B67=""),"",IF(K67="Rata pagata","Pagata",IF(K67="Da pagare","Da pagare",IF(B67&lt;=TODAY(),"Scaduta","Da pagare"))))</f>
        <v/>
      </c>
      <c r="K67" s="4" t="inlineStr"/>
    </row>
    <row r="68">
      <c r="A68" s="15">
        <f>IF(OR(A67="",A67&gt;='Dati prestito'!$B$9),"",A67+1)</f>
        <v/>
      </c>
      <c r="B68" s="38">
        <f>IF(OR(A68="",'Dati prestito'!$B$8=""),"",EDATE('Dati prestito'!$B$8,A68))</f>
        <v/>
      </c>
      <c r="C68" s="39">
        <f>IF(OR(A68="",G67=""),"",G67)</f>
        <v/>
      </c>
      <c r="D68" s="39">
        <f>IF(OR(A68="",'Dati prestito'!$B$12=""),"",'Dati prestito'!$B$12)</f>
        <v/>
      </c>
      <c r="E68" s="39">
        <f>IF(OR(A68="",D68="",F68=""),"",D68-F68)</f>
        <v/>
      </c>
      <c r="F68" s="39">
        <f>IF(OR(A68="",C68="",'Dati prestito'!$B$10=""),"",C68*'Dati prestito'!$B$10/12)</f>
        <v/>
      </c>
      <c r="G68" s="39">
        <f>IF(OR(A68="",C68="",E68=""),"",MAX(0,C68-E68))</f>
        <v/>
      </c>
      <c r="H68" s="39">
        <f>IF(OR(A68="",F68=""),"",SUM($F$2:F68))</f>
        <v/>
      </c>
      <c r="I68" s="39">
        <f>IF(OR(A68="",E68=""),"",SUM($E$2:E68))</f>
        <v/>
      </c>
      <c r="J68" s="15">
        <f>IF(OR(A68="",B68=""),"",IF(K68="Rata pagata","Pagata",IF(K68="Da pagare","Da pagare",IF(B68&lt;=TODAY(),"Scaduta","Da pagare"))))</f>
        <v/>
      </c>
      <c r="K68" s="4" t="inlineStr"/>
    </row>
    <row r="69">
      <c r="A69" s="15">
        <f>IF(OR(A68="",A68&gt;='Dati prestito'!$B$9),"",A68+1)</f>
        <v/>
      </c>
      <c r="B69" s="38">
        <f>IF(OR(A69="",'Dati prestito'!$B$8=""),"",EDATE('Dati prestito'!$B$8,A69))</f>
        <v/>
      </c>
      <c r="C69" s="39">
        <f>IF(OR(A69="",G68=""),"",G68)</f>
        <v/>
      </c>
      <c r="D69" s="39">
        <f>IF(OR(A69="",'Dati prestito'!$B$12=""),"",'Dati prestito'!$B$12)</f>
        <v/>
      </c>
      <c r="E69" s="39">
        <f>IF(OR(A69="",D69="",F69=""),"",D69-F69)</f>
        <v/>
      </c>
      <c r="F69" s="39">
        <f>IF(OR(A69="",C69="",'Dati prestito'!$B$10=""),"",C69*'Dati prestito'!$B$10/12)</f>
        <v/>
      </c>
      <c r="G69" s="39">
        <f>IF(OR(A69="",C69="",E69=""),"",MAX(0,C69-E69))</f>
        <v/>
      </c>
      <c r="H69" s="39">
        <f>IF(OR(A69="",F69=""),"",SUM($F$2:F69))</f>
        <v/>
      </c>
      <c r="I69" s="39">
        <f>IF(OR(A69="",E69=""),"",SUM($E$2:E69))</f>
        <v/>
      </c>
      <c r="J69" s="15">
        <f>IF(OR(A69="",B69=""),"",IF(K69="Rata pagata","Pagata",IF(K69="Da pagare","Da pagare",IF(B69&lt;=TODAY(),"Scaduta","Da pagare"))))</f>
        <v/>
      </c>
      <c r="K69" s="4" t="inlineStr"/>
    </row>
    <row r="70">
      <c r="A70" s="15">
        <f>IF(OR(A69="",A69&gt;='Dati prestito'!$B$9),"",A69+1)</f>
        <v/>
      </c>
      <c r="B70" s="38">
        <f>IF(OR(A70="",'Dati prestito'!$B$8=""),"",EDATE('Dati prestito'!$B$8,A70))</f>
        <v/>
      </c>
      <c r="C70" s="39">
        <f>IF(OR(A70="",G69=""),"",G69)</f>
        <v/>
      </c>
      <c r="D70" s="39">
        <f>IF(OR(A70="",'Dati prestito'!$B$12=""),"",'Dati prestito'!$B$12)</f>
        <v/>
      </c>
      <c r="E70" s="39">
        <f>IF(OR(A70="",D70="",F70=""),"",D70-F70)</f>
        <v/>
      </c>
      <c r="F70" s="39">
        <f>IF(OR(A70="",C70="",'Dati prestito'!$B$10=""),"",C70*'Dati prestito'!$B$10/12)</f>
        <v/>
      </c>
      <c r="G70" s="39">
        <f>IF(OR(A70="",C70="",E70=""),"",MAX(0,C70-E70))</f>
        <v/>
      </c>
      <c r="H70" s="39">
        <f>IF(OR(A70="",F70=""),"",SUM($F$2:F70))</f>
        <v/>
      </c>
      <c r="I70" s="39">
        <f>IF(OR(A70="",E70=""),"",SUM($E$2:E70))</f>
        <v/>
      </c>
      <c r="J70" s="15">
        <f>IF(OR(A70="",B70=""),"",IF(K70="Rata pagata","Pagata",IF(K70="Da pagare","Da pagare",IF(B70&lt;=TODAY(),"Scaduta","Da pagare"))))</f>
        <v/>
      </c>
      <c r="K70" s="4" t="inlineStr"/>
    </row>
    <row r="71">
      <c r="A71" s="15">
        <f>IF(OR(A70="",A70&gt;='Dati prestito'!$B$9),"",A70+1)</f>
        <v/>
      </c>
      <c r="B71" s="38">
        <f>IF(OR(A71="",'Dati prestito'!$B$8=""),"",EDATE('Dati prestito'!$B$8,A71))</f>
        <v/>
      </c>
      <c r="C71" s="39">
        <f>IF(OR(A71="",G70=""),"",G70)</f>
        <v/>
      </c>
      <c r="D71" s="39">
        <f>IF(OR(A71="",'Dati prestito'!$B$12=""),"",'Dati prestito'!$B$12)</f>
        <v/>
      </c>
      <c r="E71" s="39">
        <f>IF(OR(A71="",D71="",F71=""),"",D71-F71)</f>
        <v/>
      </c>
      <c r="F71" s="39">
        <f>IF(OR(A71="",C71="",'Dati prestito'!$B$10=""),"",C71*'Dati prestito'!$B$10/12)</f>
        <v/>
      </c>
      <c r="G71" s="39">
        <f>IF(OR(A71="",C71="",E71=""),"",MAX(0,C71-E71))</f>
        <v/>
      </c>
      <c r="H71" s="39">
        <f>IF(OR(A71="",F71=""),"",SUM($F$2:F71))</f>
        <v/>
      </c>
      <c r="I71" s="39">
        <f>IF(OR(A71="",E71=""),"",SUM($E$2:E71))</f>
        <v/>
      </c>
      <c r="J71" s="15">
        <f>IF(OR(A71="",B71=""),"",IF(K71="Rata pagata","Pagata",IF(K71="Da pagare","Da pagare",IF(B71&lt;=TODAY(),"Scaduta","Da pagare"))))</f>
        <v/>
      </c>
      <c r="K71" s="4" t="inlineStr"/>
    </row>
    <row r="72">
      <c r="A72" s="15">
        <f>IF(OR(A71="",A71&gt;='Dati prestito'!$B$9),"",A71+1)</f>
        <v/>
      </c>
      <c r="B72" s="38">
        <f>IF(OR(A72="",'Dati prestito'!$B$8=""),"",EDATE('Dati prestito'!$B$8,A72))</f>
        <v/>
      </c>
      <c r="C72" s="39">
        <f>IF(OR(A72="",G71=""),"",G71)</f>
        <v/>
      </c>
      <c r="D72" s="39">
        <f>IF(OR(A72="",'Dati prestito'!$B$12=""),"",'Dati prestito'!$B$12)</f>
        <v/>
      </c>
      <c r="E72" s="39">
        <f>IF(OR(A72="",D72="",F72=""),"",D72-F72)</f>
        <v/>
      </c>
      <c r="F72" s="39">
        <f>IF(OR(A72="",C72="",'Dati prestito'!$B$10=""),"",C72*'Dati prestito'!$B$10/12)</f>
        <v/>
      </c>
      <c r="G72" s="39">
        <f>IF(OR(A72="",C72="",E72=""),"",MAX(0,C72-E72))</f>
        <v/>
      </c>
      <c r="H72" s="39">
        <f>IF(OR(A72="",F72=""),"",SUM($F$2:F72))</f>
        <v/>
      </c>
      <c r="I72" s="39">
        <f>IF(OR(A72="",E72=""),"",SUM($E$2:E72))</f>
        <v/>
      </c>
      <c r="J72" s="15">
        <f>IF(OR(A72="",B72=""),"",IF(K72="Rata pagata","Pagata",IF(K72="Da pagare","Da pagare",IF(B72&lt;=TODAY(),"Scaduta","Da pagare"))))</f>
        <v/>
      </c>
      <c r="K72" s="4" t="inlineStr"/>
    </row>
    <row r="73">
      <c r="A73" s="15">
        <f>IF(OR(A72="",A72&gt;='Dati prestito'!$B$9),"",A72+1)</f>
        <v/>
      </c>
      <c r="B73" s="38">
        <f>IF(OR(A73="",'Dati prestito'!$B$8=""),"",EDATE('Dati prestito'!$B$8,A73))</f>
        <v/>
      </c>
      <c r="C73" s="39">
        <f>IF(OR(A73="",G72=""),"",G72)</f>
        <v/>
      </c>
      <c r="D73" s="39">
        <f>IF(OR(A73="",'Dati prestito'!$B$12=""),"",'Dati prestito'!$B$12)</f>
        <v/>
      </c>
      <c r="E73" s="39">
        <f>IF(OR(A73="",D73="",F73=""),"",D73-F73)</f>
        <v/>
      </c>
      <c r="F73" s="39">
        <f>IF(OR(A73="",C73="",'Dati prestito'!$B$10=""),"",C73*'Dati prestito'!$B$10/12)</f>
        <v/>
      </c>
      <c r="G73" s="39">
        <f>IF(OR(A73="",C73="",E73=""),"",MAX(0,C73-E73))</f>
        <v/>
      </c>
      <c r="H73" s="39">
        <f>IF(OR(A73="",F73=""),"",SUM($F$2:F73))</f>
        <v/>
      </c>
      <c r="I73" s="39">
        <f>IF(OR(A73="",E73=""),"",SUM($E$2:E73))</f>
        <v/>
      </c>
      <c r="J73" s="15">
        <f>IF(OR(A73="",B73=""),"",IF(K73="Rata pagata","Pagata",IF(K73="Da pagare","Da pagare",IF(B73&lt;=TODAY(),"Scaduta","Da pagare"))))</f>
        <v/>
      </c>
      <c r="K73" s="4" t="inlineStr"/>
    </row>
    <row r="74">
      <c r="A74" s="15">
        <f>IF(OR(A73="",A73&gt;='Dati prestito'!$B$9),"",A73+1)</f>
        <v/>
      </c>
      <c r="B74" s="38">
        <f>IF(OR(A74="",'Dati prestito'!$B$8=""),"",EDATE('Dati prestito'!$B$8,A74))</f>
        <v/>
      </c>
      <c r="C74" s="39">
        <f>IF(OR(A74="",G73=""),"",G73)</f>
        <v/>
      </c>
      <c r="D74" s="39">
        <f>IF(OR(A74="",'Dati prestito'!$B$12=""),"",'Dati prestito'!$B$12)</f>
        <v/>
      </c>
      <c r="E74" s="39">
        <f>IF(OR(A74="",D74="",F74=""),"",D74-F74)</f>
        <v/>
      </c>
      <c r="F74" s="39">
        <f>IF(OR(A74="",C74="",'Dati prestito'!$B$10=""),"",C74*'Dati prestito'!$B$10/12)</f>
        <v/>
      </c>
      <c r="G74" s="39">
        <f>IF(OR(A74="",C74="",E74=""),"",MAX(0,C74-E74))</f>
        <v/>
      </c>
      <c r="H74" s="39">
        <f>IF(OR(A74="",F74=""),"",SUM($F$2:F74))</f>
        <v/>
      </c>
      <c r="I74" s="39">
        <f>IF(OR(A74="",E74=""),"",SUM($E$2:E74))</f>
        <v/>
      </c>
      <c r="J74" s="15">
        <f>IF(OR(A74="",B74=""),"",IF(K74="Rata pagata","Pagata",IF(K74="Da pagare","Da pagare",IF(B74&lt;=TODAY(),"Scaduta","Da pagare"))))</f>
        <v/>
      </c>
      <c r="K74" s="4" t="inlineStr"/>
    </row>
    <row r="75">
      <c r="A75" s="15">
        <f>IF(OR(A74="",A74&gt;='Dati prestito'!$B$9),"",A74+1)</f>
        <v/>
      </c>
      <c r="B75" s="38">
        <f>IF(OR(A75="",'Dati prestito'!$B$8=""),"",EDATE('Dati prestito'!$B$8,A75))</f>
        <v/>
      </c>
      <c r="C75" s="39">
        <f>IF(OR(A75="",G74=""),"",G74)</f>
        <v/>
      </c>
      <c r="D75" s="39">
        <f>IF(OR(A75="",'Dati prestito'!$B$12=""),"",'Dati prestito'!$B$12)</f>
        <v/>
      </c>
      <c r="E75" s="39">
        <f>IF(OR(A75="",D75="",F75=""),"",D75-F75)</f>
        <v/>
      </c>
      <c r="F75" s="39">
        <f>IF(OR(A75="",C75="",'Dati prestito'!$B$10=""),"",C75*'Dati prestito'!$B$10/12)</f>
        <v/>
      </c>
      <c r="G75" s="39">
        <f>IF(OR(A75="",C75="",E75=""),"",MAX(0,C75-E75))</f>
        <v/>
      </c>
      <c r="H75" s="39">
        <f>IF(OR(A75="",F75=""),"",SUM($F$2:F75))</f>
        <v/>
      </c>
      <c r="I75" s="39">
        <f>IF(OR(A75="",E75=""),"",SUM($E$2:E75))</f>
        <v/>
      </c>
      <c r="J75" s="15">
        <f>IF(OR(A75="",B75=""),"",IF(K75="Rata pagata","Pagata",IF(K75="Da pagare","Da pagare",IF(B75&lt;=TODAY(),"Scaduta","Da pagare"))))</f>
        <v/>
      </c>
      <c r="K75" s="4" t="inlineStr"/>
    </row>
    <row r="76">
      <c r="A76" s="15">
        <f>IF(OR(A75="",A75&gt;='Dati prestito'!$B$9),"",A75+1)</f>
        <v/>
      </c>
      <c r="B76" s="38">
        <f>IF(OR(A76="",'Dati prestito'!$B$8=""),"",EDATE('Dati prestito'!$B$8,A76))</f>
        <v/>
      </c>
      <c r="C76" s="39">
        <f>IF(OR(A76="",G75=""),"",G75)</f>
        <v/>
      </c>
      <c r="D76" s="39">
        <f>IF(OR(A76="",'Dati prestito'!$B$12=""),"",'Dati prestito'!$B$12)</f>
        <v/>
      </c>
      <c r="E76" s="39">
        <f>IF(OR(A76="",D76="",F76=""),"",D76-F76)</f>
        <v/>
      </c>
      <c r="F76" s="39">
        <f>IF(OR(A76="",C76="",'Dati prestito'!$B$10=""),"",C76*'Dati prestito'!$B$10/12)</f>
        <v/>
      </c>
      <c r="G76" s="39">
        <f>IF(OR(A76="",C76="",E76=""),"",MAX(0,C76-E76))</f>
        <v/>
      </c>
      <c r="H76" s="39">
        <f>IF(OR(A76="",F76=""),"",SUM($F$2:F76))</f>
        <v/>
      </c>
      <c r="I76" s="39">
        <f>IF(OR(A76="",E76=""),"",SUM($E$2:E76))</f>
        <v/>
      </c>
      <c r="J76" s="15">
        <f>IF(OR(A76="",B76=""),"",IF(K76="Rata pagata","Pagata",IF(K76="Da pagare","Da pagare",IF(B76&lt;=TODAY(),"Scaduta","Da pagare"))))</f>
        <v/>
      </c>
      <c r="K76" s="4" t="inlineStr"/>
    </row>
    <row r="77">
      <c r="A77" s="15">
        <f>IF(OR(A76="",A76&gt;='Dati prestito'!$B$9),"",A76+1)</f>
        <v/>
      </c>
      <c r="B77" s="38">
        <f>IF(OR(A77="",'Dati prestito'!$B$8=""),"",EDATE('Dati prestito'!$B$8,A77))</f>
        <v/>
      </c>
      <c r="C77" s="39">
        <f>IF(OR(A77="",G76=""),"",G76)</f>
        <v/>
      </c>
      <c r="D77" s="39">
        <f>IF(OR(A77="",'Dati prestito'!$B$12=""),"",'Dati prestito'!$B$12)</f>
        <v/>
      </c>
      <c r="E77" s="39">
        <f>IF(OR(A77="",D77="",F77=""),"",D77-F77)</f>
        <v/>
      </c>
      <c r="F77" s="39">
        <f>IF(OR(A77="",C77="",'Dati prestito'!$B$10=""),"",C77*'Dati prestito'!$B$10/12)</f>
        <v/>
      </c>
      <c r="G77" s="39">
        <f>IF(OR(A77="",C77="",E77=""),"",MAX(0,C77-E77))</f>
        <v/>
      </c>
      <c r="H77" s="39">
        <f>IF(OR(A77="",F77=""),"",SUM($F$2:F77))</f>
        <v/>
      </c>
      <c r="I77" s="39">
        <f>IF(OR(A77="",E77=""),"",SUM($E$2:E77))</f>
        <v/>
      </c>
      <c r="J77" s="15">
        <f>IF(OR(A77="",B77=""),"",IF(K77="Rata pagata","Pagata",IF(K77="Da pagare","Da pagare",IF(B77&lt;=TODAY(),"Scaduta","Da pagare"))))</f>
        <v/>
      </c>
      <c r="K77" s="4" t="inlineStr"/>
    </row>
    <row r="78">
      <c r="A78" s="15">
        <f>IF(OR(A77="",A77&gt;='Dati prestito'!$B$9),"",A77+1)</f>
        <v/>
      </c>
      <c r="B78" s="38">
        <f>IF(OR(A78="",'Dati prestito'!$B$8=""),"",EDATE('Dati prestito'!$B$8,A78))</f>
        <v/>
      </c>
      <c r="C78" s="39">
        <f>IF(OR(A78="",G77=""),"",G77)</f>
        <v/>
      </c>
      <c r="D78" s="39">
        <f>IF(OR(A78="",'Dati prestito'!$B$12=""),"",'Dati prestito'!$B$12)</f>
        <v/>
      </c>
      <c r="E78" s="39">
        <f>IF(OR(A78="",D78="",F78=""),"",D78-F78)</f>
        <v/>
      </c>
      <c r="F78" s="39">
        <f>IF(OR(A78="",C78="",'Dati prestito'!$B$10=""),"",C78*'Dati prestito'!$B$10/12)</f>
        <v/>
      </c>
      <c r="G78" s="39">
        <f>IF(OR(A78="",C78="",E78=""),"",MAX(0,C78-E78))</f>
        <v/>
      </c>
      <c r="H78" s="39">
        <f>IF(OR(A78="",F78=""),"",SUM($F$2:F78))</f>
        <v/>
      </c>
      <c r="I78" s="39">
        <f>IF(OR(A78="",E78=""),"",SUM($E$2:E78))</f>
        <v/>
      </c>
      <c r="J78" s="15">
        <f>IF(OR(A78="",B78=""),"",IF(K78="Rata pagata","Pagata",IF(K78="Da pagare","Da pagare",IF(B78&lt;=TODAY(),"Scaduta","Da pagare"))))</f>
        <v/>
      </c>
      <c r="K78" s="4" t="inlineStr"/>
    </row>
    <row r="79">
      <c r="A79" s="15">
        <f>IF(OR(A78="",A78&gt;='Dati prestito'!$B$9),"",A78+1)</f>
        <v/>
      </c>
      <c r="B79" s="38">
        <f>IF(OR(A79="",'Dati prestito'!$B$8=""),"",EDATE('Dati prestito'!$B$8,A79))</f>
        <v/>
      </c>
      <c r="C79" s="39">
        <f>IF(OR(A79="",G78=""),"",G78)</f>
        <v/>
      </c>
      <c r="D79" s="39">
        <f>IF(OR(A79="",'Dati prestito'!$B$12=""),"",'Dati prestito'!$B$12)</f>
        <v/>
      </c>
      <c r="E79" s="39">
        <f>IF(OR(A79="",D79="",F79=""),"",D79-F79)</f>
        <v/>
      </c>
      <c r="F79" s="39">
        <f>IF(OR(A79="",C79="",'Dati prestito'!$B$10=""),"",C79*'Dati prestito'!$B$10/12)</f>
        <v/>
      </c>
      <c r="G79" s="39">
        <f>IF(OR(A79="",C79="",E79=""),"",MAX(0,C79-E79))</f>
        <v/>
      </c>
      <c r="H79" s="39">
        <f>IF(OR(A79="",F79=""),"",SUM($F$2:F79))</f>
        <v/>
      </c>
      <c r="I79" s="39">
        <f>IF(OR(A79="",E79=""),"",SUM($E$2:E79))</f>
        <v/>
      </c>
      <c r="J79" s="15">
        <f>IF(OR(A79="",B79=""),"",IF(K79="Rata pagata","Pagata",IF(K79="Da pagare","Da pagare",IF(B79&lt;=TODAY(),"Scaduta","Da pagare"))))</f>
        <v/>
      </c>
      <c r="K79" s="4" t="inlineStr"/>
    </row>
    <row r="80">
      <c r="A80" s="15">
        <f>IF(OR(A79="",A79&gt;='Dati prestito'!$B$9),"",A79+1)</f>
        <v/>
      </c>
      <c r="B80" s="38">
        <f>IF(OR(A80="",'Dati prestito'!$B$8=""),"",EDATE('Dati prestito'!$B$8,A80))</f>
        <v/>
      </c>
      <c r="C80" s="39">
        <f>IF(OR(A80="",G79=""),"",G79)</f>
        <v/>
      </c>
      <c r="D80" s="39">
        <f>IF(OR(A80="",'Dati prestito'!$B$12=""),"",'Dati prestito'!$B$12)</f>
        <v/>
      </c>
      <c r="E80" s="39">
        <f>IF(OR(A80="",D80="",F80=""),"",D80-F80)</f>
        <v/>
      </c>
      <c r="F80" s="39">
        <f>IF(OR(A80="",C80="",'Dati prestito'!$B$10=""),"",C80*'Dati prestito'!$B$10/12)</f>
        <v/>
      </c>
      <c r="G80" s="39">
        <f>IF(OR(A80="",C80="",E80=""),"",MAX(0,C80-E80))</f>
        <v/>
      </c>
      <c r="H80" s="39">
        <f>IF(OR(A80="",F80=""),"",SUM($F$2:F80))</f>
        <v/>
      </c>
      <c r="I80" s="39">
        <f>IF(OR(A80="",E80=""),"",SUM($E$2:E80))</f>
        <v/>
      </c>
      <c r="J80" s="15">
        <f>IF(OR(A80="",B80=""),"",IF(K80="Rata pagata","Pagata",IF(K80="Da pagare","Da pagare",IF(B80&lt;=TODAY(),"Scaduta","Da pagare"))))</f>
        <v/>
      </c>
      <c r="K80" s="4" t="inlineStr"/>
    </row>
    <row r="81">
      <c r="A81" s="15">
        <f>IF(OR(A80="",A80&gt;='Dati prestito'!$B$9),"",A80+1)</f>
        <v/>
      </c>
      <c r="B81" s="38">
        <f>IF(OR(A81="",'Dati prestito'!$B$8=""),"",EDATE('Dati prestito'!$B$8,A81))</f>
        <v/>
      </c>
      <c r="C81" s="39">
        <f>IF(OR(A81="",G80=""),"",G80)</f>
        <v/>
      </c>
      <c r="D81" s="39">
        <f>IF(OR(A81="",'Dati prestito'!$B$12=""),"",'Dati prestito'!$B$12)</f>
        <v/>
      </c>
      <c r="E81" s="39">
        <f>IF(OR(A81="",D81="",F81=""),"",D81-F81)</f>
        <v/>
      </c>
      <c r="F81" s="39">
        <f>IF(OR(A81="",C81="",'Dati prestito'!$B$10=""),"",C81*'Dati prestito'!$B$10/12)</f>
        <v/>
      </c>
      <c r="G81" s="39">
        <f>IF(OR(A81="",C81="",E81=""),"",MAX(0,C81-E81))</f>
        <v/>
      </c>
      <c r="H81" s="39">
        <f>IF(OR(A81="",F81=""),"",SUM($F$2:F81))</f>
        <v/>
      </c>
      <c r="I81" s="39">
        <f>IF(OR(A81="",E81=""),"",SUM($E$2:E81))</f>
        <v/>
      </c>
      <c r="J81" s="15">
        <f>IF(OR(A81="",B81=""),"",IF(K81="Rata pagata","Pagata",IF(K81="Da pagare","Da pagare",IF(B81&lt;=TODAY(),"Scaduta","Da pagare"))))</f>
        <v/>
      </c>
      <c r="K81" s="4" t="inlineStr"/>
    </row>
    <row r="82">
      <c r="A82" s="15">
        <f>IF(OR(A81="",A81&gt;='Dati prestito'!$B$9),"",A81+1)</f>
        <v/>
      </c>
      <c r="B82" s="38">
        <f>IF(OR(A82="",'Dati prestito'!$B$8=""),"",EDATE('Dati prestito'!$B$8,A82))</f>
        <v/>
      </c>
      <c r="C82" s="39">
        <f>IF(OR(A82="",G81=""),"",G81)</f>
        <v/>
      </c>
      <c r="D82" s="39">
        <f>IF(OR(A82="",'Dati prestito'!$B$12=""),"",'Dati prestito'!$B$12)</f>
        <v/>
      </c>
      <c r="E82" s="39">
        <f>IF(OR(A82="",D82="",F82=""),"",D82-F82)</f>
        <v/>
      </c>
      <c r="F82" s="39">
        <f>IF(OR(A82="",C82="",'Dati prestito'!$B$10=""),"",C82*'Dati prestito'!$B$10/12)</f>
        <v/>
      </c>
      <c r="G82" s="39">
        <f>IF(OR(A82="",C82="",E82=""),"",MAX(0,C82-E82))</f>
        <v/>
      </c>
      <c r="H82" s="39">
        <f>IF(OR(A82="",F82=""),"",SUM($F$2:F82))</f>
        <v/>
      </c>
      <c r="I82" s="39">
        <f>IF(OR(A82="",E82=""),"",SUM($E$2:E82))</f>
        <v/>
      </c>
      <c r="J82" s="15">
        <f>IF(OR(A82="",B82=""),"",IF(K82="Rata pagata","Pagata",IF(K82="Da pagare","Da pagare",IF(B82&lt;=TODAY(),"Scaduta","Da pagare"))))</f>
        <v/>
      </c>
      <c r="K82" s="4" t="inlineStr"/>
    </row>
    <row r="83">
      <c r="A83" s="15">
        <f>IF(OR(A82="",A82&gt;='Dati prestito'!$B$9),"",A82+1)</f>
        <v/>
      </c>
      <c r="B83" s="38">
        <f>IF(OR(A83="",'Dati prestito'!$B$8=""),"",EDATE('Dati prestito'!$B$8,A83))</f>
        <v/>
      </c>
      <c r="C83" s="39">
        <f>IF(OR(A83="",G82=""),"",G82)</f>
        <v/>
      </c>
      <c r="D83" s="39">
        <f>IF(OR(A83="",'Dati prestito'!$B$12=""),"",'Dati prestito'!$B$12)</f>
        <v/>
      </c>
      <c r="E83" s="39">
        <f>IF(OR(A83="",D83="",F83=""),"",D83-F83)</f>
        <v/>
      </c>
      <c r="F83" s="39">
        <f>IF(OR(A83="",C83="",'Dati prestito'!$B$10=""),"",C83*'Dati prestito'!$B$10/12)</f>
        <v/>
      </c>
      <c r="G83" s="39">
        <f>IF(OR(A83="",C83="",E83=""),"",MAX(0,C83-E83))</f>
        <v/>
      </c>
      <c r="H83" s="39">
        <f>IF(OR(A83="",F83=""),"",SUM($F$2:F83))</f>
        <v/>
      </c>
      <c r="I83" s="39">
        <f>IF(OR(A83="",E83=""),"",SUM($E$2:E83))</f>
        <v/>
      </c>
      <c r="J83" s="15">
        <f>IF(OR(A83="",B83=""),"",IF(K83="Rata pagata","Pagata",IF(K83="Da pagare","Da pagare",IF(B83&lt;=TODAY(),"Scaduta","Da pagare"))))</f>
        <v/>
      </c>
      <c r="K83" s="4" t="inlineStr"/>
    </row>
    <row r="84">
      <c r="A84" s="15">
        <f>IF(OR(A83="",A83&gt;='Dati prestito'!$B$9),"",A83+1)</f>
        <v/>
      </c>
      <c r="B84" s="38">
        <f>IF(OR(A84="",'Dati prestito'!$B$8=""),"",EDATE('Dati prestito'!$B$8,A84))</f>
        <v/>
      </c>
      <c r="C84" s="39">
        <f>IF(OR(A84="",G83=""),"",G83)</f>
        <v/>
      </c>
      <c r="D84" s="39">
        <f>IF(OR(A84="",'Dati prestito'!$B$12=""),"",'Dati prestito'!$B$12)</f>
        <v/>
      </c>
      <c r="E84" s="39">
        <f>IF(OR(A84="",D84="",F84=""),"",D84-F84)</f>
        <v/>
      </c>
      <c r="F84" s="39">
        <f>IF(OR(A84="",C84="",'Dati prestito'!$B$10=""),"",C84*'Dati prestito'!$B$10/12)</f>
        <v/>
      </c>
      <c r="G84" s="39">
        <f>IF(OR(A84="",C84="",E84=""),"",MAX(0,C84-E84))</f>
        <v/>
      </c>
      <c r="H84" s="39">
        <f>IF(OR(A84="",F84=""),"",SUM($F$2:F84))</f>
        <v/>
      </c>
      <c r="I84" s="39">
        <f>IF(OR(A84="",E84=""),"",SUM($E$2:E84))</f>
        <v/>
      </c>
      <c r="J84" s="15">
        <f>IF(OR(A84="",B84=""),"",IF(K84="Rata pagata","Pagata",IF(K84="Da pagare","Da pagare",IF(B84&lt;=TODAY(),"Scaduta","Da pagare"))))</f>
        <v/>
      </c>
      <c r="K84" s="4" t="inlineStr"/>
    </row>
    <row r="85">
      <c r="A85" s="15">
        <f>IF(OR(A84="",A84&gt;='Dati prestito'!$B$9),"",A84+1)</f>
        <v/>
      </c>
      <c r="B85" s="38">
        <f>IF(OR(A85="",'Dati prestito'!$B$8=""),"",EDATE('Dati prestito'!$B$8,A85))</f>
        <v/>
      </c>
      <c r="C85" s="39">
        <f>IF(OR(A85="",G84=""),"",G84)</f>
        <v/>
      </c>
      <c r="D85" s="39">
        <f>IF(OR(A85="",'Dati prestito'!$B$12=""),"",'Dati prestito'!$B$12)</f>
        <v/>
      </c>
      <c r="E85" s="39">
        <f>IF(OR(A85="",D85="",F85=""),"",D85-F85)</f>
        <v/>
      </c>
      <c r="F85" s="39">
        <f>IF(OR(A85="",C85="",'Dati prestito'!$B$10=""),"",C85*'Dati prestito'!$B$10/12)</f>
        <v/>
      </c>
      <c r="G85" s="39">
        <f>IF(OR(A85="",C85="",E85=""),"",MAX(0,C85-E85))</f>
        <v/>
      </c>
      <c r="H85" s="39">
        <f>IF(OR(A85="",F85=""),"",SUM($F$2:F85))</f>
        <v/>
      </c>
      <c r="I85" s="39">
        <f>IF(OR(A85="",E85=""),"",SUM($E$2:E85))</f>
        <v/>
      </c>
      <c r="J85" s="15">
        <f>IF(OR(A85="",B85=""),"",IF(K85="Rata pagata","Pagata",IF(K85="Da pagare","Da pagare",IF(B85&lt;=TODAY(),"Scaduta","Da pagare"))))</f>
        <v/>
      </c>
      <c r="K85" s="4" t="inlineStr"/>
    </row>
    <row r="86">
      <c r="A86" s="15">
        <f>IF(OR(A85="",A85&gt;='Dati prestito'!$B$9),"",A85+1)</f>
        <v/>
      </c>
      <c r="B86" s="38">
        <f>IF(OR(A86="",'Dati prestito'!$B$8=""),"",EDATE('Dati prestito'!$B$8,A86))</f>
        <v/>
      </c>
      <c r="C86" s="39">
        <f>IF(OR(A86="",G85=""),"",G85)</f>
        <v/>
      </c>
      <c r="D86" s="39">
        <f>IF(OR(A86="",'Dati prestito'!$B$12=""),"",'Dati prestito'!$B$12)</f>
        <v/>
      </c>
      <c r="E86" s="39">
        <f>IF(OR(A86="",D86="",F86=""),"",D86-F86)</f>
        <v/>
      </c>
      <c r="F86" s="39">
        <f>IF(OR(A86="",C86="",'Dati prestito'!$B$10=""),"",C86*'Dati prestito'!$B$10/12)</f>
        <v/>
      </c>
      <c r="G86" s="39">
        <f>IF(OR(A86="",C86="",E86=""),"",MAX(0,C86-E86))</f>
        <v/>
      </c>
      <c r="H86" s="39">
        <f>IF(OR(A86="",F86=""),"",SUM($F$2:F86))</f>
        <v/>
      </c>
      <c r="I86" s="39">
        <f>IF(OR(A86="",E86=""),"",SUM($E$2:E86))</f>
        <v/>
      </c>
      <c r="J86" s="15">
        <f>IF(OR(A86="",B86=""),"",IF(K86="Rata pagata","Pagata",IF(K86="Da pagare","Da pagare",IF(B86&lt;=TODAY(),"Scaduta","Da pagare"))))</f>
        <v/>
      </c>
      <c r="K86" s="4" t="inlineStr"/>
    </row>
    <row r="87">
      <c r="A87" s="15">
        <f>IF(OR(A86="",A86&gt;='Dati prestito'!$B$9),"",A86+1)</f>
        <v/>
      </c>
      <c r="B87" s="38">
        <f>IF(OR(A87="",'Dati prestito'!$B$8=""),"",EDATE('Dati prestito'!$B$8,A87))</f>
        <v/>
      </c>
      <c r="C87" s="39">
        <f>IF(OR(A87="",G86=""),"",G86)</f>
        <v/>
      </c>
      <c r="D87" s="39">
        <f>IF(OR(A87="",'Dati prestito'!$B$12=""),"",'Dati prestito'!$B$12)</f>
        <v/>
      </c>
      <c r="E87" s="39">
        <f>IF(OR(A87="",D87="",F87=""),"",D87-F87)</f>
        <v/>
      </c>
      <c r="F87" s="39">
        <f>IF(OR(A87="",C87="",'Dati prestito'!$B$10=""),"",C87*'Dati prestito'!$B$10/12)</f>
        <v/>
      </c>
      <c r="G87" s="39">
        <f>IF(OR(A87="",C87="",E87=""),"",MAX(0,C87-E87))</f>
        <v/>
      </c>
      <c r="H87" s="39">
        <f>IF(OR(A87="",F87=""),"",SUM($F$2:F87))</f>
        <v/>
      </c>
      <c r="I87" s="39">
        <f>IF(OR(A87="",E87=""),"",SUM($E$2:E87))</f>
        <v/>
      </c>
      <c r="J87" s="15">
        <f>IF(OR(A87="",B87=""),"",IF(K87="Rata pagata","Pagata",IF(K87="Da pagare","Da pagare",IF(B87&lt;=TODAY(),"Scaduta","Da pagare"))))</f>
        <v/>
      </c>
      <c r="K87" s="4" t="inlineStr"/>
    </row>
    <row r="88">
      <c r="A88" s="15">
        <f>IF(OR(A87="",A87&gt;='Dati prestito'!$B$9),"",A87+1)</f>
        <v/>
      </c>
      <c r="B88" s="38">
        <f>IF(OR(A88="",'Dati prestito'!$B$8=""),"",EDATE('Dati prestito'!$B$8,A88))</f>
        <v/>
      </c>
      <c r="C88" s="39">
        <f>IF(OR(A88="",G87=""),"",G87)</f>
        <v/>
      </c>
      <c r="D88" s="39">
        <f>IF(OR(A88="",'Dati prestito'!$B$12=""),"",'Dati prestito'!$B$12)</f>
        <v/>
      </c>
      <c r="E88" s="39">
        <f>IF(OR(A88="",D88="",F88=""),"",D88-F88)</f>
        <v/>
      </c>
      <c r="F88" s="39">
        <f>IF(OR(A88="",C88="",'Dati prestito'!$B$10=""),"",C88*'Dati prestito'!$B$10/12)</f>
        <v/>
      </c>
      <c r="G88" s="39">
        <f>IF(OR(A88="",C88="",E88=""),"",MAX(0,C88-E88))</f>
        <v/>
      </c>
      <c r="H88" s="39">
        <f>IF(OR(A88="",F88=""),"",SUM($F$2:F88))</f>
        <v/>
      </c>
      <c r="I88" s="39">
        <f>IF(OR(A88="",E88=""),"",SUM($E$2:E88))</f>
        <v/>
      </c>
      <c r="J88" s="15">
        <f>IF(OR(A88="",B88=""),"",IF(K88="Rata pagata","Pagata",IF(K88="Da pagare","Da pagare",IF(B88&lt;=TODAY(),"Scaduta","Da pagare"))))</f>
        <v/>
      </c>
      <c r="K88" s="4" t="inlineStr"/>
    </row>
    <row r="89">
      <c r="A89" s="15">
        <f>IF(OR(A88="",A88&gt;='Dati prestito'!$B$9),"",A88+1)</f>
        <v/>
      </c>
      <c r="B89" s="38">
        <f>IF(OR(A89="",'Dati prestito'!$B$8=""),"",EDATE('Dati prestito'!$B$8,A89))</f>
        <v/>
      </c>
      <c r="C89" s="39">
        <f>IF(OR(A89="",G88=""),"",G88)</f>
        <v/>
      </c>
      <c r="D89" s="39">
        <f>IF(OR(A89="",'Dati prestito'!$B$12=""),"",'Dati prestito'!$B$12)</f>
        <v/>
      </c>
      <c r="E89" s="39">
        <f>IF(OR(A89="",D89="",F89=""),"",D89-F89)</f>
        <v/>
      </c>
      <c r="F89" s="39">
        <f>IF(OR(A89="",C89="",'Dati prestito'!$B$10=""),"",C89*'Dati prestito'!$B$10/12)</f>
        <v/>
      </c>
      <c r="G89" s="39">
        <f>IF(OR(A89="",C89="",E89=""),"",MAX(0,C89-E89))</f>
        <v/>
      </c>
      <c r="H89" s="39">
        <f>IF(OR(A89="",F89=""),"",SUM($F$2:F89))</f>
        <v/>
      </c>
      <c r="I89" s="39">
        <f>IF(OR(A89="",E89=""),"",SUM($E$2:E89))</f>
        <v/>
      </c>
      <c r="J89" s="15">
        <f>IF(OR(A89="",B89=""),"",IF(K89="Rata pagata","Pagata",IF(K89="Da pagare","Da pagare",IF(B89&lt;=TODAY(),"Scaduta","Da pagare"))))</f>
        <v/>
      </c>
      <c r="K89" s="4" t="inlineStr"/>
    </row>
    <row r="90">
      <c r="A90" s="15">
        <f>IF(OR(A89="",A89&gt;='Dati prestito'!$B$9),"",A89+1)</f>
        <v/>
      </c>
      <c r="B90" s="38">
        <f>IF(OR(A90="",'Dati prestito'!$B$8=""),"",EDATE('Dati prestito'!$B$8,A90))</f>
        <v/>
      </c>
      <c r="C90" s="39">
        <f>IF(OR(A90="",G89=""),"",G89)</f>
        <v/>
      </c>
      <c r="D90" s="39">
        <f>IF(OR(A90="",'Dati prestito'!$B$12=""),"",'Dati prestito'!$B$12)</f>
        <v/>
      </c>
      <c r="E90" s="39">
        <f>IF(OR(A90="",D90="",F90=""),"",D90-F90)</f>
        <v/>
      </c>
      <c r="F90" s="39">
        <f>IF(OR(A90="",C90="",'Dati prestito'!$B$10=""),"",C90*'Dati prestito'!$B$10/12)</f>
        <v/>
      </c>
      <c r="G90" s="39">
        <f>IF(OR(A90="",C90="",E90=""),"",MAX(0,C90-E90))</f>
        <v/>
      </c>
      <c r="H90" s="39">
        <f>IF(OR(A90="",F90=""),"",SUM($F$2:F90))</f>
        <v/>
      </c>
      <c r="I90" s="39">
        <f>IF(OR(A90="",E90=""),"",SUM($E$2:E90))</f>
        <v/>
      </c>
      <c r="J90" s="15">
        <f>IF(OR(A90="",B90=""),"",IF(K90="Rata pagata","Pagata",IF(K90="Da pagare","Da pagare",IF(B90&lt;=TODAY(),"Scaduta","Da pagare"))))</f>
        <v/>
      </c>
      <c r="K90" s="4" t="inlineStr"/>
    </row>
    <row r="91">
      <c r="A91" s="15">
        <f>IF(OR(A90="",A90&gt;='Dati prestito'!$B$9),"",A90+1)</f>
        <v/>
      </c>
      <c r="B91" s="38">
        <f>IF(OR(A91="",'Dati prestito'!$B$8=""),"",EDATE('Dati prestito'!$B$8,A91))</f>
        <v/>
      </c>
      <c r="C91" s="39">
        <f>IF(OR(A91="",G90=""),"",G90)</f>
        <v/>
      </c>
      <c r="D91" s="39">
        <f>IF(OR(A91="",'Dati prestito'!$B$12=""),"",'Dati prestito'!$B$12)</f>
        <v/>
      </c>
      <c r="E91" s="39">
        <f>IF(OR(A91="",D91="",F91=""),"",D91-F91)</f>
        <v/>
      </c>
      <c r="F91" s="39">
        <f>IF(OR(A91="",C91="",'Dati prestito'!$B$10=""),"",C91*'Dati prestito'!$B$10/12)</f>
        <v/>
      </c>
      <c r="G91" s="39">
        <f>IF(OR(A91="",C91="",E91=""),"",MAX(0,C91-E91))</f>
        <v/>
      </c>
      <c r="H91" s="39">
        <f>IF(OR(A91="",F91=""),"",SUM($F$2:F91))</f>
        <v/>
      </c>
      <c r="I91" s="39">
        <f>IF(OR(A91="",E91=""),"",SUM($E$2:E91))</f>
        <v/>
      </c>
      <c r="J91" s="15">
        <f>IF(OR(A91="",B91=""),"",IF(K91="Rata pagata","Pagata",IF(K91="Da pagare","Da pagare",IF(B91&lt;=TODAY(),"Scaduta","Da pagare"))))</f>
        <v/>
      </c>
      <c r="K91" s="4" t="inlineStr"/>
    </row>
    <row r="92">
      <c r="A92" s="15">
        <f>IF(OR(A91="",A91&gt;='Dati prestito'!$B$9),"",A91+1)</f>
        <v/>
      </c>
      <c r="B92" s="38">
        <f>IF(OR(A92="",'Dati prestito'!$B$8=""),"",EDATE('Dati prestito'!$B$8,A92))</f>
        <v/>
      </c>
      <c r="C92" s="39">
        <f>IF(OR(A92="",G91=""),"",G91)</f>
        <v/>
      </c>
      <c r="D92" s="39">
        <f>IF(OR(A92="",'Dati prestito'!$B$12=""),"",'Dati prestito'!$B$12)</f>
        <v/>
      </c>
      <c r="E92" s="39">
        <f>IF(OR(A92="",D92="",F92=""),"",D92-F92)</f>
        <v/>
      </c>
      <c r="F92" s="39">
        <f>IF(OR(A92="",C92="",'Dati prestito'!$B$10=""),"",C92*'Dati prestito'!$B$10/12)</f>
        <v/>
      </c>
      <c r="G92" s="39">
        <f>IF(OR(A92="",C92="",E92=""),"",MAX(0,C92-E92))</f>
        <v/>
      </c>
      <c r="H92" s="39">
        <f>IF(OR(A92="",F92=""),"",SUM($F$2:F92))</f>
        <v/>
      </c>
      <c r="I92" s="39">
        <f>IF(OR(A92="",E92=""),"",SUM($E$2:E92))</f>
        <v/>
      </c>
      <c r="J92" s="15">
        <f>IF(OR(A92="",B92=""),"",IF(K92="Rata pagata","Pagata",IF(K92="Da pagare","Da pagare",IF(B92&lt;=TODAY(),"Scaduta","Da pagare"))))</f>
        <v/>
      </c>
      <c r="K92" s="4" t="inlineStr"/>
    </row>
    <row r="93">
      <c r="A93" s="15">
        <f>IF(OR(A92="",A92&gt;='Dati prestito'!$B$9),"",A92+1)</f>
        <v/>
      </c>
      <c r="B93" s="38">
        <f>IF(OR(A93="",'Dati prestito'!$B$8=""),"",EDATE('Dati prestito'!$B$8,A93))</f>
        <v/>
      </c>
      <c r="C93" s="39">
        <f>IF(OR(A93="",G92=""),"",G92)</f>
        <v/>
      </c>
      <c r="D93" s="39">
        <f>IF(OR(A93="",'Dati prestito'!$B$12=""),"",'Dati prestito'!$B$12)</f>
        <v/>
      </c>
      <c r="E93" s="39">
        <f>IF(OR(A93="",D93="",F93=""),"",D93-F93)</f>
        <v/>
      </c>
      <c r="F93" s="39">
        <f>IF(OR(A93="",C93="",'Dati prestito'!$B$10=""),"",C93*'Dati prestito'!$B$10/12)</f>
        <v/>
      </c>
      <c r="G93" s="39">
        <f>IF(OR(A93="",C93="",E93=""),"",MAX(0,C93-E93))</f>
        <v/>
      </c>
      <c r="H93" s="39">
        <f>IF(OR(A93="",F93=""),"",SUM($F$2:F93))</f>
        <v/>
      </c>
      <c r="I93" s="39">
        <f>IF(OR(A93="",E93=""),"",SUM($E$2:E93))</f>
        <v/>
      </c>
      <c r="J93" s="15">
        <f>IF(OR(A93="",B93=""),"",IF(K93="Rata pagata","Pagata",IF(K93="Da pagare","Da pagare",IF(B93&lt;=TODAY(),"Scaduta","Da pagare"))))</f>
        <v/>
      </c>
      <c r="K93" s="4" t="inlineStr"/>
    </row>
    <row r="94">
      <c r="A94" s="15">
        <f>IF(OR(A93="",A93&gt;='Dati prestito'!$B$9),"",A93+1)</f>
        <v/>
      </c>
      <c r="B94" s="38">
        <f>IF(OR(A94="",'Dati prestito'!$B$8=""),"",EDATE('Dati prestito'!$B$8,A94))</f>
        <v/>
      </c>
      <c r="C94" s="39">
        <f>IF(OR(A94="",G93=""),"",G93)</f>
        <v/>
      </c>
      <c r="D94" s="39">
        <f>IF(OR(A94="",'Dati prestito'!$B$12=""),"",'Dati prestito'!$B$12)</f>
        <v/>
      </c>
      <c r="E94" s="39">
        <f>IF(OR(A94="",D94="",F94=""),"",D94-F94)</f>
        <v/>
      </c>
      <c r="F94" s="39">
        <f>IF(OR(A94="",C94="",'Dati prestito'!$B$10=""),"",C94*'Dati prestito'!$B$10/12)</f>
        <v/>
      </c>
      <c r="G94" s="39">
        <f>IF(OR(A94="",C94="",E94=""),"",MAX(0,C94-E94))</f>
        <v/>
      </c>
      <c r="H94" s="39">
        <f>IF(OR(A94="",F94=""),"",SUM($F$2:F94))</f>
        <v/>
      </c>
      <c r="I94" s="39">
        <f>IF(OR(A94="",E94=""),"",SUM($E$2:E94))</f>
        <v/>
      </c>
      <c r="J94" s="15">
        <f>IF(OR(A94="",B94=""),"",IF(K94="Rata pagata","Pagata",IF(K94="Da pagare","Da pagare",IF(B94&lt;=TODAY(),"Scaduta","Da pagare"))))</f>
        <v/>
      </c>
      <c r="K94" s="4" t="inlineStr"/>
    </row>
    <row r="95">
      <c r="A95" s="15">
        <f>IF(OR(A94="",A94&gt;='Dati prestito'!$B$9),"",A94+1)</f>
        <v/>
      </c>
      <c r="B95" s="38">
        <f>IF(OR(A95="",'Dati prestito'!$B$8=""),"",EDATE('Dati prestito'!$B$8,A95))</f>
        <v/>
      </c>
      <c r="C95" s="39">
        <f>IF(OR(A95="",G94=""),"",G94)</f>
        <v/>
      </c>
      <c r="D95" s="39">
        <f>IF(OR(A95="",'Dati prestito'!$B$12=""),"",'Dati prestito'!$B$12)</f>
        <v/>
      </c>
      <c r="E95" s="39">
        <f>IF(OR(A95="",D95="",F95=""),"",D95-F95)</f>
        <v/>
      </c>
      <c r="F95" s="39">
        <f>IF(OR(A95="",C95="",'Dati prestito'!$B$10=""),"",C95*'Dati prestito'!$B$10/12)</f>
        <v/>
      </c>
      <c r="G95" s="39">
        <f>IF(OR(A95="",C95="",E95=""),"",MAX(0,C95-E95))</f>
        <v/>
      </c>
      <c r="H95" s="39">
        <f>IF(OR(A95="",F95=""),"",SUM($F$2:F95))</f>
        <v/>
      </c>
      <c r="I95" s="39">
        <f>IF(OR(A95="",E95=""),"",SUM($E$2:E95))</f>
        <v/>
      </c>
      <c r="J95" s="15">
        <f>IF(OR(A95="",B95=""),"",IF(K95="Rata pagata","Pagata",IF(K95="Da pagare","Da pagare",IF(B95&lt;=TODAY(),"Scaduta","Da pagare"))))</f>
        <v/>
      </c>
      <c r="K95" s="4" t="inlineStr"/>
    </row>
    <row r="96">
      <c r="A96" s="15">
        <f>IF(OR(A95="",A95&gt;='Dati prestito'!$B$9),"",A95+1)</f>
        <v/>
      </c>
      <c r="B96" s="38">
        <f>IF(OR(A96="",'Dati prestito'!$B$8=""),"",EDATE('Dati prestito'!$B$8,A96))</f>
        <v/>
      </c>
      <c r="C96" s="39">
        <f>IF(OR(A96="",G95=""),"",G95)</f>
        <v/>
      </c>
      <c r="D96" s="39">
        <f>IF(OR(A96="",'Dati prestito'!$B$12=""),"",'Dati prestito'!$B$12)</f>
        <v/>
      </c>
      <c r="E96" s="39">
        <f>IF(OR(A96="",D96="",F96=""),"",D96-F96)</f>
        <v/>
      </c>
      <c r="F96" s="39">
        <f>IF(OR(A96="",C96="",'Dati prestito'!$B$10=""),"",C96*'Dati prestito'!$B$10/12)</f>
        <v/>
      </c>
      <c r="G96" s="39">
        <f>IF(OR(A96="",C96="",E96=""),"",MAX(0,C96-E96))</f>
        <v/>
      </c>
      <c r="H96" s="39">
        <f>IF(OR(A96="",F96=""),"",SUM($F$2:F96))</f>
        <v/>
      </c>
      <c r="I96" s="39">
        <f>IF(OR(A96="",E96=""),"",SUM($E$2:E96))</f>
        <v/>
      </c>
      <c r="J96" s="15">
        <f>IF(OR(A96="",B96=""),"",IF(K96="Rata pagata","Pagata",IF(K96="Da pagare","Da pagare",IF(B96&lt;=TODAY(),"Scaduta","Da pagare"))))</f>
        <v/>
      </c>
      <c r="K96" s="4" t="inlineStr"/>
    </row>
    <row r="97">
      <c r="A97" s="15">
        <f>IF(OR(A96="",A96&gt;='Dati prestito'!$B$9),"",A96+1)</f>
        <v/>
      </c>
      <c r="B97" s="38">
        <f>IF(OR(A97="",'Dati prestito'!$B$8=""),"",EDATE('Dati prestito'!$B$8,A97))</f>
        <v/>
      </c>
      <c r="C97" s="39">
        <f>IF(OR(A97="",G96=""),"",G96)</f>
        <v/>
      </c>
      <c r="D97" s="39">
        <f>IF(OR(A97="",'Dati prestito'!$B$12=""),"",'Dati prestito'!$B$12)</f>
        <v/>
      </c>
      <c r="E97" s="39">
        <f>IF(OR(A97="",D97="",F97=""),"",D97-F97)</f>
        <v/>
      </c>
      <c r="F97" s="39">
        <f>IF(OR(A97="",C97="",'Dati prestito'!$B$10=""),"",C97*'Dati prestito'!$B$10/12)</f>
        <v/>
      </c>
      <c r="G97" s="39">
        <f>IF(OR(A97="",C97="",E97=""),"",MAX(0,C97-E97))</f>
        <v/>
      </c>
      <c r="H97" s="39">
        <f>IF(OR(A97="",F97=""),"",SUM($F$2:F97))</f>
        <v/>
      </c>
      <c r="I97" s="39">
        <f>IF(OR(A97="",E97=""),"",SUM($E$2:E97))</f>
        <v/>
      </c>
      <c r="J97" s="15">
        <f>IF(OR(A97="",B97=""),"",IF(K97="Rata pagata","Pagata",IF(K97="Da pagare","Da pagare",IF(B97&lt;=TODAY(),"Scaduta","Da pagare"))))</f>
        <v/>
      </c>
      <c r="K97" s="4" t="inlineStr"/>
    </row>
    <row r="98">
      <c r="A98" s="15">
        <f>IF(OR(A97="",A97&gt;='Dati prestito'!$B$9),"",A97+1)</f>
        <v/>
      </c>
      <c r="B98" s="38">
        <f>IF(OR(A98="",'Dati prestito'!$B$8=""),"",EDATE('Dati prestito'!$B$8,A98))</f>
        <v/>
      </c>
      <c r="C98" s="39">
        <f>IF(OR(A98="",G97=""),"",G97)</f>
        <v/>
      </c>
      <c r="D98" s="39">
        <f>IF(OR(A98="",'Dati prestito'!$B$12=""),"",'Dati prestito'!$B$12)</f>
        <v/>
      </c>
      <c r="E98" s="39">
        <f>IF(OR(A98="",D98="",F98=""),"",D98-F98)</f>
        <v/>
      </c>
      <c r="F98" s="39">
        <f>IF(OR(A98="",C98="",'Dati prestito'!$B$10=""),"",C98*'Dati prestito'!$B$10/12)</f>
        <v/>
      </c>
      <c r="G98" s="39">
        <f>IF(OR(A98="",C98="",E98=""),"",MAX(0,C98-E98))</f>
        <v/>
      </c>
      <c r="H98" s="39">
        <f>IF(OR(A98="",F98=""),"",SUM($F$2:F98))</f>
        <v/>
      </c>
      <c r="I98" s="39">
        <f>IF(OR(A98="",E98=""),"",SUM($E$2:E98))</f>
        <v/>
      </c>
      <c r="J98" s="15">
        <f>IF(OR(A98="",B98=""),"",IF(K98="Rata pagata","Pagata",IF(K98="Da pagare","Da pagare",IF(B98&lt;=TODAY(),"Scaduta","Da pagare"))))</f>
        <v/>
      </c>
      <c r="K98" s="4" t="inlineStr"/>
    </row>
    <row r="99">
      <c r="A99" s="15">
        <f>IF(OR(A98="",A98&gt;='Dati prestito'!$B$9),"",A98+1)</f>
        <v/>
      </c>
      <c r="B99" s="38">
        <f>IF(OR(A99="",'Dati prestito'!$B$8=""),"",EDATE('Dati prestito'!$B$8,A99))</f>
        <v/>
      </c>
      <c r="C99" s="39">
        <f>IF(OR(A99="",G98=""),"",G98)</f>
        <v/>
      </c>
      <c r="D99" s="39">
        <f>IF(OR(A99="",'Dati prestito'!$B$12=""),"",'Dati prestito'!$B$12)</f>
        <v/>
      </c>
      <c r="E99" s="39">
        <f>IF(OR(A99="",D99="",F99=""),"",D99-F99)</f>
        <v/>
      </c>
      <c r="F99" s="39">
        <f>IF(OR(A99="",C99="",'Dati prestito'!$B$10=""),"",C99*'Dati prestito'!$B$10/12)</f>
        <v/>
      </c>
      <c r="G99" s="39">
        <f>IF(OR(A99="",C99="",E99=""),"",MAX(0,C99-E99))</f>
        <v/>
      </c>
      <c r="H99" s="39">
        <f>IF(OR(A99="",F99=""),"",SUM($F$2:F99))</f>
        <v/>
      </c>
      <c r="I99" s="39">
        <f>IF(OR(A99="",E99=""),"",SUM($E$2:E99))</f>
        <v/>
      </c>
      <c r="J99" s="15">
        <f>IF(OR(A99="",B99=""),"",IF(K99="Rata pagata","Pagata",IF(K99="Da pagare","Da pagare",IF(B99&lt;=TODAY(),"Scaduta","Da pagare"))))</f>
        <v/>
      </c>
      <c r="K99" s="4" t="inlineStr"/>
    </row>
    <row r="100">
      <c r="A100" s="15">
        <f>IF(OR(A99="",A99&gt;='Dati prestito'!$B$9),"",A99+1)</f>
        <v/>
      </c>
      <c r="B100" s="38">
        <f>IF(OR(A100="",'Dati prestito'!$B$8=""),"",EDATE('Dati prestito'!$B$8,A100))</f>
        <v/>
      </c>
      <c r="C100" s="39">
        <f>IF(OR(A100="",G99=""),"",G99)</f>
        <v/>
      </c>
      <c r="D100" s="39">
        <f>IF(OR(A100="",'Dati prestito'!$B$12=""),"",'Dati prestito'!$B$12)</f>
        <v/>
      </c>
      <c r="E100" s="39">
        <f>IF(OR(A100="",D100="",F100=""),"",D100-F100)</f>
        <v/>
      </c>
      <c r="F100" s="39">
        <f>IF(OR(A100="",C100="",'Dati prestito'!$B$10=""),"",C100*'Dati prestito'!$B$10/12)</f>
        <v/>
      </c>
      <c r="G100" s="39">
        <f>IF(OR(A100="",C100="",E100=""),"",MAX(0,C100-E100))</f>
        <v/>
      </c>
      <c r="H100" s="39">
        <f>IF(OR(A100="",F100=""),"",SUM($F$2:F100))</f>
        <v/>
      </c>
      <c r="I100" s="39">
        <f>IF(OR(A100="",E100=""),"",SUM($E$2:E100))</f>
        <v/>
      </c>
      <c r="J100" s="15">
        <f>IF(OR(A100="",B100=""),"",IF(K100="Rata pagata","Pagata",IF(K100="Da pagare","Da pagare",IF(B100&lt;=TODAY(),"Scaduta","Da pagare"))))</f>
        <v/>
      </c>
      <c r="K100" s="4" t="inlineStr"/>
    </row>
    <row r="101">
      <c r="A101" s="15">
        <f>IF(OR(A100="",A100&gt;='Dati prestito'!$B$9),"",A100+1)</f>
        <v/>
      </c>
      <c r="B101" s="38">
        <f>IF(OR(A101="",'Dati prestito'!$B$8=""),"",EDATE('Dati prestito'!$B$8,A101))</f>
        <v/>
      </c>
      <c r="C101" s="39">
        <f>IF(OR(A101="",G100=""),"",G100)</f>
        <v/>
      </c>
      <c r="D101" s="39">
        <f>IF(OR(A101="",'Dati prestito'!$B$12=""),"",'Dati prestito'!$B$12)</f>
        <v/>
      </c>
      <c r="E101" s="39">
        <f>IF(OR(A101="",D101="",F101=""),"",D101-F101)</f>
        <v/>
      </c>
      <c r="F101" s="39">
        <f>IF(OR(A101="",C101="",'Dati prestito'!$B$10=""),"",C101*'Dati prestito'!$B$10/12)</f>
        <v/>
      </c>
      <c r="G101" s="39">
        <f>IF(OR(A101="",C101="",E101=""),"",MAX(0,C101-E101))</f>
        <v/>
      </c>
      <c r="H101" s="39">
        <f>IF(OR(A101="",F101=""),"",SUM($F$2:F101))</f>
        <v/>
      </c>
      <c r="I101" s="39">
        <f>IF(OR(A101="",E101=""),"",SUM($E$2:E101))</f>
        <v/>
      </c>
      <c r="J101" s="15">
        <f>IF(OR(A101="",B101=""),"",IF(K101="Rata pagata","Pagata",IF(K101="Da pagare","Da pagare",IF(B101&lt;=TODAY(),"Scaduta","Da pagare"))))</f>
        <v/>
      </c>
      <c r="K101" s="4" t="inlineStr"/>
    </row>
    <row r="102">
      <c r="A102" s="15">
        <f>IF(OR(A101="",A101&gt;='Dati prestito'!$B$9),"",A101+1)</f>
        <v/>
      </c>
      <c r="B102" s="38">
        <f>IF(OR(A102="",'Dati prestito'!$B$8=""),"",EDATE('Dati prestito'!$B$8,A102))</f>
        <v/>
      </c>
      <c r="C102" s="39">
        <f>IF(OR(A102="",G101=""),"",G101)</f>
        <v/>
      </c>
      <c r="D102" s="39">
        <f>IF(OR(A102="",'Dati prestito'!$B$12=""),"",'Dati prestito'!$B$12)</f>
        <v/>
      </c>
      <c r="E102" s="39">
        <f>IF(OR(A102="",D102="",F102=""),"",D102-F102)</f>
        <v/>
      </c>
      <c r="F102" s="39">
        <f>IF(OR(A102="",C102="",'Dati prestito'!$B$10=""),"",C102*'Dati prestito'!$B$10/12)</f>
        <v/>
      </c>
      <c r="G102" s="39">
        <f>IF(OR(A102="",C102="",E102=""),"",MAX(0,C102-E102))</f>
        <v/>
      </c>
      <c r="H102" s="39">
        <f>IF(OR(A102="",F102=""),"",SUM($F$2:F102))</f>
        <v/>
      </c>
      <c r="I102" s="39">
        <f>IF(OR(A102="",E102=""),"",SUM($E$2:E102))</f>
        <v/>
      </c>
      <c r="J102" s="15">
        <f>IF(OR(A102="",B102=""),"",IF(K102="Rata pagata","Pagata",IF(K102="Da pagare","Da pagare",IF(B102&lt;=TODAY(),"Scaduta","Da pagare"))))</f>
        <v/>
      </c>
      <c r="K102" s="4" t="inlineStr"/>
    </row>
    <row r="103">
      <c r="A103" s="15">
        <f>IF(OR(A102="",A102&gt;='Dati prestito'!$B$9),"",A102+1)</f>
        <v/>
      </c>
      <c r="B103" s="38">
        <f>IF(OR(A103="",'Dati prestito'!$B$8=""),"",EDATE('Dati prestito'!$B$8,A103))</f>
        <v/>
      </c>
      <c r="C103" s="39">
        <f>IF(OR(A103="",G102=""),"",G102)</f>
        <v/>
      </c>
      <c r="D103" s="39">
        <f>IF(OR(A103="",'Dati prestito'!$B$12=""),"",'Dati prestito'!$B$12)</f>
        <v/>
      </c>
      <c r="E103" s="39">
        <f>IF(OR(A103="",D103="",F103=""),"",D103-F103)</f>
        <v/>
      </c>
      <c r="F103" s="39">
        <f>IF(OR(A103="",C103="",'Dati prestito'!$B$10=""),"",C103*'Dati prestito'!$B$10/12)</f>
        <v/>
      </c>
      <c r="G103" s="39">
        <f>IF(OR(A103="",C103="",E103=""),"",MAX(0,C103-E103))</f>
        <v/>
      </c>
      <c r="H103" s="39">
        <f>IF(OR(A103="",F103=""),"",SUM($F$2:F103))</f>
        <v/>
      </c>
      <c r="I103" s="39">
        <f>IF(OR(A103="",E103=""),"",SUM($E$2:E103))</f>
        <v/>
      </c>
      <c r="J103" s="15">
        <f>IF(OR(A103="",B103=""),"",IF(K103="Rata pagata","Pagata",IF(K103="Da pagare","Da pagare",IF(B103&lt;=TODAY(),"Scaduta","Da pagare"))))</f>
        <v/>
      </c>
      <c r="K103" s="4" t="inlineStr"/>
    </row>
    <row r="104">
      <c r="A104" s="15">
        <f>IF(OR(A103="",A103&gt;='Dati prestito'!$B$9),"",A103+1)</f>
        <v/>
      </c>
      <c r="B104" s="38">
        <f>IF(OR(A104="",'Dati prestito'!$B$8=""),"",EDATE('Dati prestito'!$B$8,A104))</f>
        <v/>
      </c>
      <c r="C104" s="39">
        <f>IF(OR(A104="",G103=""),"",G103)</f>
        <v/>
      </c>
      <c r="D104" s="39">
        <f>IF(OR(A104="",'Dati prestito'!$B$12=""),"",'Dati prestito'!$B$12)</f>
        <v/>
      </c>
      <c r="E104" s="39">
        <f>IF(OR(A104="",D104="",F104=""),"",D104-F104)</f>
        <v/>
      </c>
      <c r="F104" s="39">
        <f>IF(OR(A104="",C104="",'Dati prestito'!$B$10=""),"",C104*'Dati prestito'!$B$10/12)</f>
        <v/>
      </c>
      <c r="G104" s="39">
        <f>IF(OR(A104="",C104="",E104=""),"",MAX(0,C104-E104))</f>
        <v/>
      </c>
      <c r="H104" s="39">
        <f>IF(OR(A104="",F104=""),"",SUM($F$2:F104))</f>
        <v/>
      </c>
      <c r="I104" s="39">
        <f>IF(OR(A104="",E104=""),"",SUM($E$2:E104))</f>
        <v/>
      </c>
      <c r="J104" s="15">
        <f>IF(OR(A104="",B104=""),"",IF(K104="Rata pagata","Pagata",IF(K104="Da pagare","Da pagare",IF(B104&lt;=TODAY(),"Scaduta","Da pagare"))))</f>
        <v/>
      </c>
      <c r="K104" s="4" t="inlineStr"/>
    </row>
    <row r="105">
      <c r="A105" s="15">
        <f>IF(OR(A104="",A104&gt;='Dati prestito'!$B$9),"",A104+1)</f>
        <v/>
      </c>
      <c r="B105" s="38">
        <f>IF(OR(A105="",'Dati prestito'!$B$8=""),"",EDATE('Dati prestito'!$B$8,A105))</f>
        <v/>
      </c>
      <c r="C105" s="39">
        <f>IF(OR(A105="",G104=""),"",G104)</f>
        <v/>
      </c>
      <c r="D105" s="39">
        <f>IF(OR(A105="",'Dati prestito'!$B$12=""),"",'Dati prestito'!$B$12)</f>
        <v/>
      </c>
      <c r="E105" s="39">
        <f>IF(OR(A105="",D105="",F105=""),"",D105-F105)</f>
        <v/>
      </c>
      <c r="F105" s="39">
        <f>IF(OR(A105="",C105="",'Dati prestito'!$B$10=""),"",C105*'Dati prestito'!$B$10/12)</f>
        <v/>
      </c>
      <c r="G105" s="39">
        <f>IF(OR(A105="",C105="",E105=""),"",MAX(0,C105-E105))</f>
        <v/>
      </c>
      <c r="H105" s="39">
        <f>IF(OR(A105="",F105=""),"",SUM($F$2:F105))</f>
        <v/>
      </c>
      <c r="I105" s="39">
        <f>IF(OR(A105="",E105=""),"",SUM($E$2:E105))</f>
        <v/>
      </c>
      <c r="J105" s="15">
        <f>IF(OR(A105="",B105=""),"",IF(K105="Rata pagata","Pagata",IF(K105="Da pagare","Da pagare",IF(B105&lt;=TODAY(),"Scaduta","Da pagare"))))</f>
        <v/>
      </c>
      <c r="K105" s="4" t="inlineStr"/>
    </row>
    <row r="106">
      <c r="A106" s="15">
        <f>IF(OR(A105="",A105&gt;='Dati prestito'!$B$9),"",A105+1)</f>
        <v/>
      </c>
      <c r="B106" s="38">
        <f>IF(OR(A106="",'Dati prestito'!$B$8=""),"",EDATE('Dati prestito'!$B$8,A106))</f>
        <v/>
      </c>
      <c r="C106" s="39">
        <f>IF(OR(A106="",G105=""),"",G105)</f>
        <v/>
      </c>
      <c r="D106" s="39">
        <f>IF(OR(A106="",'Dati prestito'!$B$12=""),"",'Dati prestito'!$B$12)</f>
        <v/>
      </c>
      <c r="E106" s="39">
        <f>IF(OR(A106="",D106="",F106=""),"",D106-F106)</f>
        <v/>
      </c>
      <c r="F106" s="39">
        <f>IF(OR(A106="",C106="",'Dati prestito'!$B$10=""),"",C106*'Dati prestito'!$B$10/12)</f>
        <v/>
      </c>
      <c r="G106" s="39">
        <f>IF(OR(A106="",C106="",E106=""),"",MAX(0,C106-E106))</f>
        <v/>
      </c>
      <c r="H106" s="39">
        <f>IF(OR(A106="",F106=""),"",SUM($F$2:F106))</f>
        <v/>
      </c>
      <c r="I106" s="39">
        <f>IF(OR(A106="",E106=""),"",SUM($E$2:E106))</f>
        <v/>
      </c>
      <c r="J106" s="15">
        <f>IF(OR(A106="",B106=""),"",IF(K106="Rata pagata","Pagata",IF(K106="Da pagare","Da pagare",IF(B106&lt;=TODAY(),"Scaduta","Da pagare"))))</f>
        <v/>
      </c>
      <c r="K106" s="4" t="inlineStr"/>
    </row>
    <row r="107">
      <c r="A107" s="15">
        <f>IF(OR(A106="",A106&gt;='Dati prestito'!$B$9),"",A106+1)</f>
        <v/>
      </c>
      <c r="B107" s="38">
        <f>IF(OR(A107="",'Dati prestito'!$B$8=""),"",EDATE('Dati prestito'!$B$8,A107))</f>
        <v/>
      </c>
      <c r="C107" s="39">
        <f>IF(OR(A107="",G106=""),"",G106)</f>
        <v/>
      </c>
      <c r="D107" s="39">
        <f>IF(OR(A107="",'Dati prestito'!$B$12=""),"",'Dati prestito'!$B$12)</f>
        <v/>
      </c>
      <c r="E107" s="39">
        <f>IF(OR(A107="",D107="",F107=""),"",D107-F107)</f>
        <v/>
      </c>
      <c r="F107" s="39">
        <f>IF(OR(A107="",C107="",'Dati prestito'!$B$10=""),"",C107*'Dati prestito'!$B$10/12)</f>
        <v/>
      </c>
      <c r="G107" s="39">
        <f>IF(OR(A107="",C107="",E107=""),"",MAX(0,C107-E107))</f>
        <v/>
      </c>
      <c r="H107" s="39">
        <f>IF(OR(A107="",F107=""),"",SUM($F$2:F107))</f>
        <v/>
      </c>
      <c r="I107" s="39">
        <f>IF(OR(A107="",E107=""),"",SUM($E$2:E107))</f>
        <v/>
      </c>
      <c r="J107" s="15">
        <f>IF(OR(A107="",B107=""),"",IF(K107="Rata pagata","Pagata",IF(K107="Da pagare","Da pagare",IF(B107&lt;=TODAY(),"Scaduta","Da pagare"))))</f>
        <v/>
      </c>
      <c r="K107" s="4" t="inlineStr"/>
    </row>
    <row r="108">
      <c r="A108" s="15">
        <f>IF(OR(A107="",A107&gt;='Dati prestito'!$B$9),"",A107+1)</f>
        <v/>
      </c>
      <c r="B108" s="38">
        <f>IF(OR(A108="",'Dati prestito'!$B$8=""),"",EDATE('Dati prestito'!$B$8,A108))</f>
        <v/>
      </c>
      <c r="C108" s="39">
        <f>IF(OR(A108="",G107=""),"",G107)</f>
        <v/>
      </c>
      <c r="D108" s="39">
        <f>IF(OR(A108="",'Dati prestito'!$B$12=""),"",'Dati prestito'!$B$12)</f>
        <v/>
      </c>
      <c r="E108" s="39">
        <f>IF(OR(A108="",D108="",F108=""),"",D108-F108)</f>
        <v/>
      </c>
      <c r="F108" s="39">
        <f>IF(OR(A108="",C108="",'Dati prestito'!$B$10=""),"",C108*'Dati prestito'!$B$10/12)</f>
        <v/>
      </c>
      <c r="G108" s="39">
        <f>IF(OR(A108="",C108="",E108=""),"",MAX(0,C108-E108))</f>
        <v/>
      </c>
      <c r="H108" s="39">
        <f>IF(OR(A108="",F108=""),"",SUM($F$2:F108))</f>
        <v/>
      </c>
      <c r="I108" s="39">
        <f>IF(OR(A108="",E108=""),"",SUM($E$2:E108))</f>
        <v/>
      </c>
      <c r="J108" s="15">
        <f>IF(OR(A108="",B108=""),"",IF(K108="Rata pagata","Pagata",IF(K108="Da pagare","Da pagare",IF(B108&lt;=TODAY(),"Scaduta","Da pagare"))))</f>
        <v/>
      </c>
      <c r="K108" s="4" t="inlineStr"/>
    </row>
    <row r="109">
      <c r="A109" s="15">
        <f>IF(OR(A108="",A108&gt;='Dati prestito'!$B$9),"",A108+1)</f>
        <v/>
      </c>
      <c r="B109" s="38">
        <f>IF(OR(A109="",'Dati prestito'!$B$8=""),"",EDATE('Dati prestito'!$B$8,A109))</f>
        <v/>
      </c>
      <c r="C109" s="39">
        <f>IF(OR(A109="",G108=""),"",G108)</f>
        <v/>
      </c>
      <c r="D109" s="39">
        <f>IF(OR(A109="",'Dati prestito'!$B$12=""),"",'Dati prestito'!$B$12)</f>
        <v/>
      </c>
      <c r="E109" s="39">
        <f>IF(OR(A109="",D109="",F109=""),"",D109-F109)</f>
        <v/>
      </c>
      <c r="F109" s="39">
        <f>IF(OR(A109="",C109="",'Dati prestito'!$B$10=""),"",C109*'Dati prestito'!$B$10/12)</f>
        <v/>
      </c>
      <c r="G109" s="39">
        <f>IF(OR(A109="",C109="",E109=""),"",MAX(0,C109-E109))</f>
        <v/>
      </c>
      <c r="H109" s="39">
        <f>IF(OR(A109="",F109=""),"",SUM($F$2:F109))</f>
        <v/>
      </c>
      <c r="I109" s="39">
        <f>IF(OR(A109="",E109=""),"",SUM($E$2:E109))</f>
        <v/>
      </c>
      <c r="J109" s="15">
        <f>IF(OR(A109="",B109=""),"",IF(K109="Rata pagata","Pagata",IF(K109="Da pagare","Da pagare",IF(B109&lt;=TODAY(),"Scaduta","Da pagare"))))</f>
        <v/>
      </c>
      <c r="K109" s="4" t="inlineStr"/>
    </row>
    <row r="110">
      <c r="A110" s="15">
        <f>IF(OR(A109="",A109&gt;='Dati prestito'!$B$9),"",A109+1)</f>
        <v/>
      </c>
      <c r="B110" s="38">
        <f>IF(OR(A110="",'Dati prestito'!$B$8=""),"",EDATE('Dati prestito'!$B$8,A110))</f>
        <v/>
      </c>
      <c r="C110" s="39">
        <f>IF(OR(A110="",G109=""),"",G109)</f>
        <v/>
      </c>
      <c r="D110" s="39">
        <f>IF(OR(A110="",'Dati prestito'!$B$12=""),"",'Dati prestito'!$B$12)</f>
        <v/>
      </c>
      <c r="E110" s="39">
        <f>IF(OR(A110="",D110="",F110=""),"",D110-F110)</f>
        <v/>
      </c>
      <c r="F110" s="39">
        <f>IF(OR(A110="",C110="",'Dati prestito'!$B$10=""),"",C110*'Dati prestito'!$B$10/12)</f>
        <v/>
      </c>
      <c r="G110" s="39">
        <f>IF(OR(A110="",C110="",E110=""),"",MAX(0,C110-E110))</f>
        <v/>
      </c>
      <c r="H110" s="39">
        <f>IF(OR(A110="",F110=""),"",SUM($F$2:F110))</f>
        <v/>
      </c>
      <c r="I110" s="39">
        <f>IF(OR(A110="",E110=""),"",SUM($E$2:E110))</f>
        <v/>
      </c>
      <c r="J110" s="15">
        <f>IF(OR(A110="",B110=""),"",IF(K110="Rata pagata","Pagata",IF(K110="Da pagare","Da pagare",IF(B110&lt;=TODAY(),"Scaduta","Da pagare"))))</f>
        <v/>
      </c>
      <c r="K110" s="4" t="inlineStr"/>
    </row>
    <row r="111">
      <c r="A111" s="15">
        <f>IF(OR(A110="",A110&gt;='Dati prestito'!$B$9),"",A110+1)</f>
        <v/>
      </c>
      <c r="B111" s="38">
        <f>IF(OR(A111="",'Dati prestito'!$B$8=""),"",EDATE('Dati prestito'!$B$8,A111))</f>
        <v/>
      </c>
      <c r="C111" s="39">
        <f>IF(OR(A111="",G110=""),"",G110)</f>
        <v/>
      </c>
      <c r="D111" s="39">
        <f>IF(OR(A111="",'Dati prestito'!$B$12=""),"",'Dati prestito'!$B$12)</f>
        <v/>
      </c>
      <c r="E111" s="39">
        <f>IF(OR(A111="",D111="",F111=""),"",D111-F111)</f>
        <v/>
      </c>
      <c r="F111" s="39">
        <f>IF(OR(A111="",C111="",'Dati prestito'!$B$10=""),"",C111*'Dati prestito'!$B$10/12)</f>
        <v/>
      </c>
      <c r="G111" s="39">
        <f>IF(OR(A111="",C111="",E111=""),"",MAX(0,C111-E111))</f>
        <v/>
      </c>
      <c r="H111" s="39">
        <f>IF(OR(A111="",F111=""),"",SUM($F$2:F111))</f>
        <v/>
      </c>
      <c r="I111" s="39">
        <f>IF(OR(A111="",E111=""),"",SUM($E$2:E111))</f>
        <v/>
      </c>
      <c r="J111" s="15">
        <f>IF(OR(A111="",B111=""),"",IF(K111="Rata pagata","Pagata",IF(K111="Da pagare","Da pagare",IF(B111&lt;=TODAY(),"Scaduta","Da pagare"))))</f>
        <v/>
      </c>
      <c r="K111" s="4" t="inlineStr"/>
    </row>
    <row r="112">
      <c r="A112" s="15">
        <f>IF(OR(A111="",A111&gt;='Dati prestito'!$B$9),"",A111+1)</f>
        <v/>
      </c>
      <c r="B112" s="38">
        <f>IF(OR(A112="",'Dati prestito'!$B$8=""),"",EDATE('Dati prestito'!$B$8,A112))</f>
        <v/>
      </c>
      <c r="C112" s="39">
        <f>IF(OR(A112="",G111=""),"",G111)</f>
        <v/>
      </c>
      <c r="D112" s="39">
        <f>IF(OR(A112="",'Dati prestito'!$B$12=""),"",'Dati prestito'!$B$12)</f>
        <v/>
      </c>
      <c r="E112" s="39">
        <f>IF(OR(A112="",D112="",F112=""),"",D112-F112)</f>
        <v/>
      </c>
      <c r="F112" s="39">
        <f>IF(OR(A112="",C112="",'Dati prestito'!$B$10=""),"",C112*'Dati prestito'!$B$10/12)</f>
        <v/>
      </c>
      <c r="G112" s="39">
        <f>IF(OR(A112="",C112="",E112=""),"",MAX(0,C112-E112))</f>
        <v/>
      </c>
      <c r="H112" s="39">
        <f>IF(OR(A112="",F112=""),"",SUM($F$2:F112))</f>
        <v/>
      </c>
      <c r="I112" s="39">
        <f>IF(OR(A112="",E112=""),"",SUM($E$2:E112))</f>
        <v/>
      </c>
      <c r="J112" s="15">
        <f>IF(OR(A112="",B112=""),"",IF(K112="Rata pagata","Pagata",IF(K112="Da pagare","Da pagare",IF(B112&lt;=TODAY(),"Scaduta","Da pagare"))))</f>
        <v/>
      </c>
      <c r="K112" s="4" t="inlineStr"/>
    </row>
    <row r="113">
      <c r="A113" s="15">
        <f>IF(OR(A112="",A112&gt;='Dati prestito'!$B$9),"",A112+1)</f>
        <v/>
      </c>
      <c r="B113" s="38">
        <f>IF(OR(A113="",'Dati prestito'!$B$8=""),"",EDATE('Dati prestito'!$B$8,A113))</f>
        <v/>
      </c>
      <c r="C113" s="39">
        <f>IF(OR(A113="",G112=""),"",G112)</f>
        <v/>
      </c>
      <c r="D113" s="39">
        <f>IF(OR(A113="",'Dati prestito'!$B$12=""),"",'Dati prestito'!$B$12)</f>
        <v/>
      </c>
      <c r="E113" s="39">
        <f>IF(OR(A113="",D113="",F113=""),"",D113-F113)</f>
        <v/>
      </c>
      <c r="F113" s="39">
        <f>IF(OR(A113="",C113="",'Dati prestito'!$B$10=""),"",C113*'Dati prestito'!$B$10/12)</f>
        <v/>
      </c>
      <c r="G113" s="39">
        <f>IF(OR(A113="",C113="",E113=""),"",MAX(0,C113-E113))</f>
        <v/>
      </c>
      <c r="H113" s="39">
        <f>IF(OR(A113="",F113=""),"",SUM($F$2:F113))</f>
        <v/>
      </c>
      <c r="I113" s="39">
        <f>IF(OR(A113="",E113=""),"",SUM($E$2:E113))</f>
        <v/>
      </c>
      <c r="J113" s="15">
        <f>IF(OR(A113="",B113=""),"",IF(K113="Rata pagata","Pagata",IF(K113="Da pagare","Da pagare",IF(B113&lt;=TODAY(),"Scaduta","Da pagare"))))</f>
        <v/>
      </c>
      <c r="K113" s="4" t="inlineStr"/>
    </row>
    <row r="114">
      <c r="A114" s="15">
        <f>IF(OR(A113="",A113&gt;='Dati prestito'!$B$9),"",A113+1)</f>
        <v/>
      </c>
      <c r="B114" s="38">
        <f>IF(OR(A114="",'Dati prestito'!$B$8=""),"",EDATE('Dati prestito'!$B$8,A114))</f>
        <v/>
      </c>
      <c r="C114" s="39">
        <f>IF(OR(A114="",G113=""),"",G113)</f>
        <v/>
      </c>
      <c r="D114" s="39">
        <f>IF(OR(A114="",'Dati prestito'!$B$12=""),"",'Dati prestito'!$B$12)</f>
        <v/>
      </c>
      <c r="E114" s="39">
        <f>IF(OR(A114="",D114="",F114=""),"",D114-F114)</f>
        <v/>
      </c>
      <c r="F114" s="39">
        <f>IF(OR(A114="",C114="",'Dati prestito'!$B$10=""),"",C114*'Dati prestito'!$B$10/12)</f>
        <v/>
      </c>
      <c r="G114" s="39">
        <f>IF(OR(A114="",C114="",E114=""),"",MAX(0,C114-E114))</f>
        <v/>
      </c>
      <c r="H114" s="39">
        <f>IF(OR(A114="",F114=""),"",SUM($F$2:F114))</f>
        <v/>
      </c>
      <c r="I114" s="39">
        <f>IF(OR(A114="",E114=""),"",SUM($E$2:E114))</f>
        <v/>
      </c>
      <c r="J114" s="15">
        <f>IF(OR(A114="",B114=""),"",IF(K114="Rata pagata","Pagata",IF(K114="Da pagare","Da pagare",IF(B114&lt;=TODAY(),"Scaduta","Da pagare"))))</f>
        <v/>
      </c>
      <c r="K114" s="4" t="inlineStr"/>
    </row>
    <row r="115">
      <c r="A115" s="15">
        <f>IF(OR(A114="",A114&gt;='Dati prestito'!$B$9),"",A114+1)</f>
        <v/>
      </c>
      <c r="B115" s="38">
        <f>IF(OR(A115="",'Dati prestito'!$B$8=""),"",EDATE('Dati prestito'!$B$8,A115))</f>
        <v/>
      </c>
      <c r="C115" s="39">
        <f>IF(OR(A115="",G114=""),"",G114)</f>
        <v/>
      </c>
      <c r="D115" s="39">
        <f>IF(OR(A115="",'Dati prestito'!$B$12=""),"",'Dati prestito'!$B$12)</f>
        <v/>
      </c>
      <c r="E115" s="39">
        <f>IF(OR(A115="",D115="",F115=""),"",D115-F115)</f>
        <v/>
      </c>
      <c r="F115" s="39">
        <f>IF(OR(A115="",C115="",'Dati prestito'!$B$10=""),"",C115*'Dati prestito'!$B$10/12)</f>
        <v/>
      </c>
      <c r="G115" s="39">
        <f>IF(OR(A115="",C115="",E115=""),"",MAX(0,C115-E115))</f>
        <v/>
      </c>
      <c r="H115" s="39">
        <f>IF(OR(A115="",F115=""),"",SUM($F$2:F115))</f>
        <v/>
      </c>
      <c r="I115" s="39">
        <f>IF(OR(A115="",E115=""),"",SUM($E$2:E115))</f>
        <v/>
      </c>
      <c r="J115" s="15">
        <f>IF(OR(A115="",B115=""),"",IF(K115="Rata pagata","Pagata",IF(K115="Da pagare","Da pagare",IF(B115&lt;=TODAY(),"Scaduta","Da pagare"))))</f>
        <v/>
      </c>
      <c r="K115" s="4" t="inlineStr"/>
    </row>
    <row r="116">
      <c r="A116" s="15">
        <f>IF(OR(A115="",A115&gt;='Dati prestito'!$B$9),"",A115+1)</f>
        <v/>
      </c>
      <c r="B116" s="38">
        <f>IF(OR(A116="",'Dati prestito'!$B$8=""),"",EDATE('Dati prestito'!$B$8,A116))</f>
        <v/>
      </c>
      <c r="C116" s="39">
        <f>IF(OR(A116="",G115=""),"",G115)</f>
        <v/>
      </c>
      <c r="D116" s="39">
        <f>IF(OR(A116="",'Dati prestito'!$B$12=""),"",'Dati prestito'!$B$12)</f>
        <v/>
      </c>
      <c r="E116" s="39">
        <f>IF(OR(A116="",D116="",F116=""),"",D116-F116)</f>
        <v/>
      </c>
      <c r="F116" s="39">
        <f>IF(OR(A116="",C116="",'Dati prestito'!$B$10=""),"",C116*'Dati prestito'!$B$10/12)</f>
        <v/>
      </c>
      <c r="G116" s="39">
        <f>IF(OR(A116="",C116="",E116=""),"",MAX(0,C116-E116))</f>
        <v/>
      </c>
      <c r="H116" s="39">
        <f>IF(OR(A116="",F116=""),"",SUM($F$2:F116))</f>
        <v/>
      </c>
      <c r="I116" s="39">
        <f>IF(OR(A116="",E116=""),"",SUM($E$2:E116))</f>
        <v/>
      </c>
      <c r="J116" s="15">
        <f>IF(OR(A116="",B116=""),"",IF(K116="Rata pagata","Pagata",IF(K116="Da pagare","Da pagare",IF(B116&lt;=TODAY(),"Scaduta","Da pagare"))))</f>
        <v/>
      </c>
      <c r="K116" s="4" t="inlineStr"/>
    </row>
    <row r="117">
      <c r="A117" s="15">
        <f>IF(OR(A116="",A116&gt;='Dati prestito'!$B$9),"",A116+1)</f>
        <v/>
      </c>
      <c r="B117" s="38">
        <f>IF(OR(A117="",'Dati prestito'!$B$8=""),"",EDATE('Dati prestito'!$B$8,A117))</f>
        <v/>
      </c>
      <c r="C117" s="39">
        <f>IF(OR(A117="",G116=""),"",G116)</f>
        <v/>
      </c>
      <c r="D117" s="39">
        <f>IF(OR(A117="",'Dati prestito'!$B$12=""),"",'Dati prestito'!$B$12)</f>
        <v/>
      </c>
      <c r="E117" s="39">
        <f>IF(OR(A117="",D117="",F117=""),"",D117-F117)</f>
        <v/>
      </c>
      <c r="F117" s="39">
        <f>IF(OR(A117="",C117="",'Dati prestito'!$B$10=""),"",C117*'Dati prestito'!$B$10/12)</f>
        <v/>
      </c>
      <c r="G117" s="39">
        <f>IF(OR(A117="",C117="",E117=""),"",MAX(0,C117-E117))</f>
        <v/>
      </c>
      <c r="H117" s="39">
        <f>IF(OR(A117="",F117=""),"",SUM($F$2:F117))</f>
        <v/>
      </c>
      <c r="I117" s="39">
        <f>IF(OR(A117="",E117=""),"",SUM($E$2:E117))</f>
        <v/>
      </c>
      <c r="J117" s="15">
        <f>IF(OR(A117="",B117=""),"",IF(K117="Rata pagata","Pagata",IF(K117="Da pagare","Da pagare",IF(B117&lt;=TODAY(),"Scaduta","Da pagare"))))</f>
        <v/>
      </c>
      <c r="K117" s="4" t="inlineStr"/>
    </row>
    <row r="118">
      <c r="A118" s="15">
        <f>IF(OR(A117="",A117&gt;='Dati prestito'!$B$9),"",A117+1)</f>
        <v/>
      </c>
      <c r="B118" s="38">
        <f>IF(OR(A118="",'Dati prestito'!$B$8=""),"",EDATE('Dati prestito'!$B$8,A118))</f>
        <v/>
      </c>
      <c r="C118" s="39">
        <f>IF(OR(A118="",G117=""),"",G117)</f>
        <v/>
      </c>
      <c r="D118" s="39">
        <f>IF(OR(A118="",'Dati prestito'!$B$12=""),"",'Dati prestito'!$B$12)</f>
        <v/>
      </c>
      <c r="E118" s="39">
        <f>IF(OR(A118="",D118="",F118=""),"",D118-F118)</f>
        <v/>
      </c>
      <c r="F118" s="39">
        <f>IF(OR(A118="",C118="",'Dati prestito'!$B$10=""),"",C118*'Dati prestito'!$B$10/12)</f>
        <v/>
      </c>
      <c r="G118" s="39">
        <f>IF(OR(A118="",C118="",E118=""),"",MAX(0,C118-E118))</f>
        <v/>
      </c>
      <c r="H118" s="39">
        <f>IF(OR(A118="",F118=""),"",SUM($F$2:F118))</f>
        <v/>
      </c>
      <c r="I118" s="39">
        <f>IF(OR(A118="",E118=""),"",SUM($E$2:E118))</f>
        <v/>
      </c>
      <c r="J118" s="15">
        <f>IF(OR(A118="",B118=""),"",IF(K118="Rata pagata","Pagata",IF(K118="Da pagare","Da pagare",IF(B118&lt;=TODAY(),"Scaduta","Da pagare"))))</f>
        <v/>
      </c>
      <c r="K118" s="4" t="inlineStr"/>
    </row>
    <row r="119">
      <c r="A119" s="15">
        <f>IF(OR(A118="",A118&gt;='Dati prestito'!$B$9),"",A118+1)</f>
        <v/>
      </c>
      <c r="B119" s="38">
        <f>IF(OR(A119="",'Dati prestito'!$B$8=""),"",EDATE('Dati prestito'!$B$8,A119))</f>
        <v/>
      </c>
      <c r="C119" s="39">
        <f>IF(OR(A119="",G118=""),"",G118)</f>
        <v/>
      </c>
      <c r="D119" s="39">
        <f>IF(OR(A119="",'Dati prestito'!$B$12=""),"",'Dati prestito'!$B$12)</f>
        <v/>
      </c>
      <c r="E119" s="39">
        <f>IF(OR(A119="",D119="",F119=""),"",D119-F119)</f>
        <v/>
      </c>
      <c r="F119" s="39">
        <f>IF(OR(A119="",C119="",'Dati prestito'!$B$10=""),"",C119*'Dati prestito'!$B$10/12)</f>
        <v/>
      </c>
      <c r="G119" s="39">
        <f>IF(OR(A119="",C119="",E119=""),"",MAX(0,C119-E119))</f>
        <v/>
      </c>
      <c r="H119" s="39">
        <f>IF(OR(A119="",F119=""),"",SUM($F$2:F119))</f>
        <v/>
      </c>
      <c r="I119" s="39">
        <f>IF(OR(A119="",E119=""),"",SUM($E$2:E119))</f>
        <v/>
      </c>
      <c r="J119" s="15">
        <f>IF(OR(A119="",B119=""),"",IF(K119="Rata pagata","Pagata",IF(K119="Da pagare","Da pagare",IF(B119&lt;=TODAY(),"Scaduta","Da pagare"))))</f>
        <v/>
      </c>
      <c r="K119" s="4" t="inlineStr"/>
    </row>
    <row r="120">
      <c r="A120" s="15">
        <f>IF(OR(A119="",A119&gt;='Dati prestito'!$B$9),"",A119+1)</f>
        <v/>
      </c>
      <c r="B120" s="38">
        <f>IF(OR(A120="",'Dati prestito'!$B$8=""),"",EDATE('Dati prestito'!$B$8,A120))</f>
        <v/>
      </c>
      <c r="C120" s="39">
        <f>IF(OR(A120="",G119=""),"",G119)</f>
        <v/>
      </c>
      <c r="D120" s="39">
        <f>IF(OR(A120="",'Dati prestito'!$B$12=""),"",'Dati prestito'!$B$12)</f>
        <v/>
      </c>
      <c r="E120" s="39">
        <f>IF(OR(A120="",D120="",F120=""),"",D120-F120)</f>
        <v/>
      </c>
      <c r="F120" s="39">
        <f>IF(OR(A120="",C120="",'Dati prestito'!$B$10=""),"",C120*'Dati prestito'!$B$10/12)</f>
        <v/>
      </c>
      <c r="G120" s="39">
        <f>IF(OR(A120="",C120="",E120=""),"",MAX(0,C120-E120))</f>
        <v/>
      </c>
      <c r="H120" s="39">
        <f>IF(OR(A120="",F120=""),"",SUM($F$2:F120))</f>
        <v/>
      </c>
      <c r="I120" s="39">
        <f>IF(OR(A120="",E120=""),"",SUM($E$2:E120))</f>
        <v/>
      </c>
      <c r="J120" s="15">
        <f>IF(OR(A120="",B120=""),"",IF(K120="Rata pagata","Pagata",IF(K120="Da pagare","Da pagare",IF(B120&lt;=TODAY(),"Scaduta","Da pagare"))))</f>
        <v/>
      </c>
      <c r="K120" s="4" t="inlineStr"/>
    </row>
    <row r="121">
      <c r="A121" s="15">
        <f>IF(OR(A120="",A120&gt;='Dati prestito'!$B$9),"",A120+1)</f>
        <v/>
      </c>
      <c r="B121" s="38">
        <f>IF(OR(A121="",'Dati prestito'!$B$8=""),"",EDATE('Dati prestito'!$B$8,A121))</f>
        <v/>
      </c>
      <c r="C121" s="39">
        <f>IF(OR(A121="",G120=""),"",G120)</f>
        <v/>
      </c>
      <c r="D121" s="39">
        <f>IF(OR(A121="",'Dati prestito'!$B$12=""),"",'Dati prestito'!$B$12)</f>
        <v/>
      </c>
      <c r="E121" s="39">
        <f>IF(OR(A121="",D121="",F121=""),"",D121-F121)</f>
        <v/>
      </c>
      <c r="F121" s="39">
        <f>IF(OR(A121="",C121="",'Dati prestito'!$B$10=""),"",C121*'Dati prestito'!$B$10/12)</f>
        <v/>
      </c>
      <c r="G121" s="39">
        <f>IF(OR(A121="",C121="",E121=""),"",MAX(0,C121-E121))</f>
        <v/>
      </c>
      <c r="H121" s="39">
        <f>IF(OR(A121="",F121=""),"",SUM($F$2:F121))</f>
        <v/>
      </c>
      <c r="I121" s="39">
        <f>IF(OR(A121="",E121=""),"",SUM($E$2:E121))</f>
        <v/>
      </c>
      <c r="J121" s="15">
        <f>IF(OR(A121="",B121=""),"",IF(K121="Rata pagata","Pagata",IF(K121="Da pagare","Da pagare",IF(B121&lt;=TODAY(),"Scaduta","Da pagare"))))</f>
        <v/>
      </c>
      <c r="K121" s="4" t="inlineStr"/>
    </row>
    <row r="122">
      <c r="A122" s="18" t="inlineStr">
        <is>
          <t>Totale piano</t>
        </is>
      </c>
      <c r="B122" s="19" t="n"/>
      <c r="C122" s="19" t="n"/>
      <c r="D122" s="40">
        <f>SUM(D2:D121)</f>
        <v/>
      </c>
      <c r="E122" s="40">
        <f>SUM(E2:E121)</f>
        <v/>
      </c>
      <c r="F122" s="40">
        <f>SUM(F2:F121)</f>
        <v/>
      </c>
      <c r="G122" s="19" t="n"/>
      <c r="H122" s="40">
        <f>SUM(H2:H121)</f>
        <v/>
      </c>
      <c r="I122" s="40">
        <f>SUM(I2:I121)</f>
        <v/>
      </c>
      <c r="J122" s="18">
        <f>COUNTIF($K$2:$K$11,"Rata pagata")</f>
        <v/>
      </c>
      <c r="K122" s="18" t="inlineStr">
        <is>
          <t>Rate pagate prime 10</t>
        </is>
      </c>
    </row>
  </sheetData>
  <autoFilter ref="A2:K121"/>
  <mergeCells count="1">
    <mergeCell ref="A1:K1"/>
  </mergeCells>
  <conditionalFormatting sqref="A2:K121">
    <cfRule type="expression" priority="1" dxfId="0" stopIfTrue="1">
      <formula>AND($A2&lt;&gt;"",$B2&lt;TODAY(),$J2&lt;&gt;"Pagata")</formula>
    </cfRule>
    <cfRule type="expression" priority="2" dxfId="1" stopIfTrue="1">
      <formula>$J2="Pagata"</formula>
    </cfRule>
  </conditionalFormatting>
  <dataValidations count="1">
    <dataValidation sqref="K2:K121" showErrorMessage="1" showInputMessage="1" allowBlank="1" type="list">
      <formula1>"Rata pagata,Da pagare,Pagamento parziale,Contestazione"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O1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6" customWidth="1" min="1" max="1"/>
    <col width="18" customWidth="1" min="2" max="2"/>
    <col width="4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</cols>
  <sheetData>
    <row r="1" ht="28" customHeight="1">
      <c r="A1" s="1" t="inlineStr">
        <is>
          <t>Dashboard prestito ristrutturazione</t>
        </is>
      </c>
      <c r="B1" s="35" t="n"/>
      <c r="C1" s="35" t="n"/>
      <c r="D1" s="35" t="n"/>
      <c r="E1" s="35" t="n"/>
      <c r="F1" s="35" t="n"/>
      <c r="G1" s="35" t="n"/>
      <c r="H1" s="35" t="n"/>
      <c r="I1" s="35" t="n"/>
      <c r="J1" s="35" t="n"/>
      <c r="K1" s="35" t="n"/>
      <c r="L1" s="35" t="n"/>
      <c r="M1" s="35" t="n"/>
      <c r="N1" s="35" t="n"/>
      <c r="O1" s="31" t="n"/>
    </row>
    <row r="2"/>
    <row r="3">
      <c r="A3" s="2" t="inlineStr">
        <is>
          <t>Indicatore</t>
        </is>
      </c>
      <c r="B3" s="2" t="inlineStr">
        <is>
          <t>Valore</t>
        </is>
      </c>
    </row>
    <row r="4">
      <c r="A4" s="5" t="inlineStr">
        <is>
          <t>Importo finanziato</t>
        </is>
      </c>
      <c r="B4" s="41">
        <f>IFERROR(VLOOKUP("Importo finanziato",'Dati prestito'!$A$3:$B$23,2,FALSE),0)</f>
        <v/>
      </c>
    </row>
    <row r="5">
      <c r="A5" s="22" t="inlineStr">
        <is>
          <t>Rata mensile</t>
        </is>
      </c>
      <c r="B5" s="41">
        <f>IFERROR('Dati prestito'!$B$12,0)</f>
        <v/>
      </c>
    </row>
    <row r="6">
      <c r="A6" s="5" t="inlineStr">
        <is>
          <t>TAN annuo</t>
        </is>
      </c>
      <c r="B6" s="23">
        <f>IFERROR('Dati prestito'!$B$10,0)</f>
        <v/>
      </c>
    </row>
    <row r="7">
      <c r="A7" s="22" t="inlineStr">
        <is>
          <t>TAEG</t>
        </is>
      </c>
      <c r="B7" s="23">
        <f>IFERROR('Dati prestito'!$B$11,0)</f>
        <v/>
      </c>
    </row>
    <row r="8">
      <c r="A8" s="5" t="inlineStr">
        <is>
          <t>Totale interessi</t>
        </is>
      </c>
      <c r="B8" s="41">
        <f>IFERROR('Dati prestito'!$B$14,0)</f>
        <v/>
      </c>
    </row>
    <row r="9">
      <c r="A9" s="22" t="inlineStr">
        <is>
          <t>Debito residuo dopo rate pagate</t>
        </is>
      </c>
      <c r="B9" s="41">
        <f>IFERROR(VLOOKUP(COUNTIF('Piano ammortamento'!$J$2:$J$121,"Pagata"),'Piano ammortamento'!$A$2:$G$121,7,FALSE),'Dati prestito'!$B$7)</f>
        <v/>
      </c>
    </row>
    <row r="10">
      <c r="A10" s="5" t="inlineStr">
        <is>
          <t>Numero rate pagate</t>
        </is>
      </c>
      <c r="B10" s="24">
        <f>COUNTIF('Piano ammortamento'!$J$2:$J$121,"Pagata")</f>
        <v/>
      </c>
    </row>
    <row r="11">
      <c r="A11" s="22" t="inlineStr">
        <is>
          <t>Capitale rimborsato</t>
        </is>
      </c>
      <c r="B11" s="23">
        <f>IFERROR(SUMIF('Piano ammortamento'!$J$2:$J$121,"Pagata",'Piano ammortamento'!$E$2:$E$121)/'Dati prestito'!$B$7,0)</f>
        <v/>
      </c>
    </row>
    <row r="12">
      <c r="A12" s="5" t="inlineStr">
        <is>
          <t>Media quota interessi prime 10</t>
        </is>
      </c>
      <c r="B12" s="41">
        <f>IFERROR(AVERAGE('Piano ammortamento'!$F$2:$F$11),0)</f>
        <v/>
      </c>
    </row>
    <row r="13"/>
    <row r="14"/>
    <row r="15"/>
    <row r="16">
      <c r="A16" s="25" t="inlineStr">
        <is>
          <t>Componente</t>
        </is>
      </c>
      <c r="B16" s="25" t="inlineStr">
        <is>
          <t>Importo</t>
        </is>
      </c>
    </row>
    <row r="17">
      <c r="A17" s="26" t="inlineStr">
        <is>
          <t>Capitale</t>
        </is>
      </c>
      <c r="B17" s="42">
        <f>IFERROR('Dati prestito'!$B$7,0)</f>
        <v/>
      </c>
    </row>
    <row r="18">
      <c r="A18" s="28" t="inlineStr">
        <is>
          <t>Interessi</t>
        </is>
      </c>
      <c r="B18" s="42">
        <f>IFERROR('Dati prestito'!$B$14,0)</f>
        <v/>
      </c>
    </row>
  </sheetData>
  <mergeCells count="1">
    <mergeCell ref="A1:O1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38" customWidth="1" min="2" max="2"/>
    <col width="62" customWidth="1" min="3" max="3"/>
    <col width="34" customWidth="1" min="4" max="4"/>
  </cols>
  <sheetData>
    <row r="1" ht="28" customHeight="1">
      <c r="A1" s="1" t="inlineStr">
        <is>
          <t>Istruzioni per l'utilizzo del modello</t>
        </is>
      </c>
      <c r="B1" s="35" t="n"/>
      <c r="C1" s="35" t="n"/>
      <c r="D1" s="31" t="n"/>
    </row>
    <row r="2"/>
    <row r="3">
      <c r="A3" s="2" t="inlineStr">
        <is>
          <t>Foglio</t>
        </is>
      </c>
      <c r="B3" s="2" t="inlineStr">
        <is>
          <t>Finalità</t>
        </is>
      </c>
      <c r="C3" s="2" t="inlineStr">
        <is>
          <t>Indicazioni operative</t>
        </is>
      </c>
      <c r="D3" s="2" t="inlineStr">
        <is>
          <t>Celle modificabili</t>
        </is>
      </c>
    </row>
    <row r="4" ht="48" customHeight="1">
      <c r="A4" s="29" t="inlineStr">
        <is>
          <t>Dati prestito</t>
        </is>
      </c>
      <c r="B4" s="29" t="inlineStr">
        <is>
          <t>Inserimento dei dati contrattuali e riepilogo del finanziamento.</t>
        </is>
      </c>
      <c r="C4" s="29" t="inlineStr">
        <is>
          <t>Compilare le celle gialle con importo, durata, tassi, spese e dati dell'immobile. Le celle verdi calcolano rata, interessi e controlli.</t>
        </is>
      </c>
      <c r="D4" s="29" t="inlineStr">
        <is>
          <t>Celle gialle della colonna Valore.</t>
        </is>
      </c>
    </row>
    <row r="5" ht="48" customHeight="1">
      <c r="A5" s="30" t="inlineStr">
        <is>
          <t>Piano ammortamento</t>
        </is>
      </c>
      <c r="B5" s="30" t="inlineStr">
        <is>
          <t>Monitoraggio delle rate mensili, del capitale e degli interessi.</t>
        </is>
      </c>
      <c r="C5" s="30" t="inlineStr">
        <is>
          <t>Le formule coprono 120 rate. Nella colonna Note selezionare Rata pagata, Da pagare, Pagamento parziale o Contestazione.</t>
        </is>
      </c>
      <c r="D5" s="30" t="inlineStr">
        <is>
          <t>Colonna Note per tutte le rate.</t>
        </is>
      </c>
    </row>
    <row r="6" ht="48" customHeight="1">
      <c r="A6" s="29" t="inlineStr">
        <is>
          <t>Dashboard</t>
        </is>
      </c>
      <c r="B6" s="29" t="inlineStr">
        <is>
          <t>Sintesi per proprietario o investitore immobiliare.</t>
        </is>
      </c>
      <c r="C6" s="29" t="inlineStr">
        <is>
          <t>Consultare gli indicatori e i grafici per verificare esposizione residua, rate pagate e peso degli interessi.</t>
        </is>
      </c>
      <c r="D6" s="29" t="inlineStr">
        <is>
          <t>Nessuna cella: dati calcolati automaticamente.</t>
        </is>
      </c>
    </row>
    <row r="7" ht="48" customHeight="1">
      <c r="A7" s="30" t="inlineStr">
        <is>
          <t>Stato delle rate</t>
        </is>
      </c>
      <c r="B7" s="30" t="inlineStr">
        <is>
          <t>Segnalazione visiva dei pagamenti.</t>
        </is>
      </c>
      <c r="C7" s="30" t="inlineStr">
        <is>
          <t>Le rate pagate sono evidenziate in verde. Le rate scadute e non pagate sono evidenziate in rosso in base alla data corrente.</t>
        </is>
      </c>
      <c r="D7" s="30" t="inlineStr">
        <is>
          <t>Aggiornare la colonna Note dopo ogni pagamento.</t>
        </is>
      </c>
    </row>
    <row r="8" ht="48" customHeight="1">
      <c r="A8" s="29" t="inlineStr">
        <is>
          <t>Formati</t>
        </is>
      </c>
      <c r="B8" s="29" t="inlineStr">
        <is>
          <t>Convenzioni utilizzate nel file.</t>
        </is>
      </c>
      <c r="C8" s="29" t="inlineStr">
        <is>
          <t>Date in formato GG/MM/AAAA, importi in euro e tassi in percentuale. Le formule si aggiornano all'apertura del file.</t>
        </is>
      </c>
      <c r="D8" s="29" t="inlineStr">
        <is>
          <t>Usare valori numerici senza simboli aggiuntivi.</t>
        </is>
      </c>
    </row>
  </sheetData>
  <autoFilter ref="A3:D8"/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2026-10-02T19:06:54Z</dcterms:created>
  <dcterms:modified xmlns:dcterms="http://purl.org/dc/terms/" xmlns:xsi="http://www.w3.org/2001/XMLSchema-instance" xsi:type="dcterms:W3CDTF">2026-10-02T19:06:54Z</dcterms:modified>
</cp:coreProperties>
</file>