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erazion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Istruzioni" sheetId="3" state="visible" r:id="rId3"/>
  </sheets>
  <definedNames>
    <definedName name="_xlnm._FilterDatabase" localSheetId="0" hidden="1">'Operazioni'!$A$1:$Y$101</definedName>
    <definedName name="_xlnm._FilterDatabase" localSheetId="1" hidden="1">'Riepilogo'!$A$14:$E$114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.##0,00 &quot;€&quot;"/>
    <numFmt numFmtId="166" formatCode="0,00"/>
    <numFmt numFmtId="167" formatCode="0,0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0F766E"/>
      <sz val="11"/>
    </font>
    <font>
      <name val="Calibri"/>
      <b val="1"/>
      <color rgb="000F766E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3" fillId="6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right" vertical="center"/>
    </xf>
    <xf numFmtId="0" fontId="1" fillId="7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Plusvalenza imponibile stimata per immobile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'Operazioni'!V1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'Operazioni'!$B$2:$B$101</f>
            </numRef>
          </cat>
          <val>
            <numRef>
              <f>'Operazioni'!$V$2:$V$101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Immobile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Operazioni per termine di possesso</a:t>
            </a:r>
          </a:p>
        </rich>
      </tx>
    </title>
    <plotArea>
      <pieChart>
        <varyColors val="1"/>
        <ser>
          <idx val="0"/>
          <order val="0"/>
          <tx>
            <strRef>
              <f>'Riepilogo'!D3</f>
            </strRef>
          </tx>
          <spPr>
            <a:ln xmlns:a="http://schemas.openxmlformats.org/drawingml/2006/main">
              <a:prstDash val="solid"/>
            </a:ln>
          </spPr>
          <cat>
            <numRef>
              <f>'Riepilogo'!$C$4:$C$5</f>
            </numRef>
          </cat>
          <val>
            <numRef>
              <f>'Riepilogo'!$D$4:$D$5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Imposta sostitutiva stimata per Comune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'Riepilogo'!E14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'Riepilogo'!$B$15:$B$114</f>
            </numRef>
          </cat>
          <val>
            <numRef>
              <f>'Riepilogo'!$E$15:$E$114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Comune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36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7" customWidth="1" min="3" max="3"/>
    <col width="16" customWidth="1" min="4" max="4"/>
    <col width="22" customWidth="1" min="5" max="5"/>
    <col width="25" customWidth="1" min="6" max="6"/>
    <col width="22" customWidth="1" min="7" max="7"/>
    <col width="14" customWidth="1" min="8" max="8"/>
    <col width="14" customWidth="1" min="9" max="9"/>
    <col width="16" customWidth="1" min="10" max="10"/>
    <col width="20" customWidth="1" min="11" max="11"/>
    <col width="25" customWidth="1" min="12" max="12"/>
    <col width="19" customWidth="1" min="13" max="13"/>
    <col width="20" customWidth="1" min="14" max="14"/>
    <col width="16" customWidth="1" min="15" max="15"/>
    <col width="15" customWidth="1" min="16" max="16"/>
    <col width="18" customWidth="1" min="17" max="17"/>
    <col width="13" customWidth="1" min="18" max="18"/>
    <col width="18" customWidth="1" min="19" max="19"/>
    <col width="24" customWidth="1" min="20" max="20"/>
    <col width="20" customWidth="1" min="21" max="21"/>
    <col width="22" customWidth="1" min="22" max="22"/>
    <col width="16" customWidth="1" min="23" max="23"/>
    <col width="21" customWidth="1" min="24" max="24"/>
    <col width="32" customWidth="1" min="25" max="25"/>
  </cols>
  <sheetData>
    <row r="1" ht="34" customHeight="1">
      <c r="A1" s="1" t="inlineStr">
        <is>
          <t>ID operazione</t>
        </is>
      </c>
      <c r="B1" s="1" t="inlineStr">
        <is>
          <t>Immobile</t>
        </is>
      </c>
      <c r="C1" s="1" t="inlineStr">
        <is>
          <t>Indirizzo</t>
        </is>
      </c>
      <c r="D1" s="1" t="inlineStr">
        <is>
          <t>Comune</t>
        </is>
      </c>
      <c r="E1" s="1" t="inlineStr">
        <is>
          <t>Venditore</t>
        </is>
      </c>
      <c r="F1" s="1" t="inlineStr">
        <is>
          <t>Codice fiscale venditore</t>
        </is>
      </c>
      <c r="G1" s="1" t="inlineStr">
        <is>
          <t>Acquirente</t>
        </is>
      </c>
      <c r="H1" s="1" t="inlineStr">
        <is>
          <t>Data acquisto</t>
        </is>
      </c>
      <c r="I1" s="1" t="inlineStr">
        <is>
          <t>Data vendita</t>
        </is>
      </c>
      <c r="J1" s="1" t="inlineStr">
        <is>
          <t>Prezzo acquisto</t>
        </is>
      </c>
      <c r="K1" s="1" t="inlineStr">
        <is>
          <t>Costi acquisto deducibili</t>
        </is>
      </c>
      <c r="L1" s="1" t="inlineStr">
        <is>
          <t>Costi ristrutturazione documentati</t>
        </is>
      </c>
      <c r="M1" s="1" t="inlineStr">
        <is>
          <t>Altri costi documentati</t>
        </is>
      </c>
      <c r="N1" s="1" t="inlineStr">
        <is>
          <t>Costo fiscale complessivo</t>
        </is>
      </c>
      <c r="O1" s="1" t="inlineStr">
        <is>
          <t>Prezzo vendita</t>
        </is>
      </c>
      <c r="P1" s="1" t="inlineStr">
        <is>
          <t>Costi vendita</t>
        </is>
      </c>
      <c r="Q1" s="1" t="inlineStr">
        <is>
          <t>Plusvalenza lorda</t>
        </is>
      </c>
      <c r="R1" s="1" t="inlineStr">
        <is>
          <t>Anni possesso</t>
        </is>
      </c>
      <c r="S1" s="1" t="inlineStr">
        <is>
          <t>Vendita entro 5 anni</t>
        </is>
      </c>
      <c r="T1" s="1" t="inlineStr">
        <is>
          <t>Immobile abitazione principale</t>
        </is>
      </c>
      <c r="U1" s="1" t="inlineStr">
        <is>
          <t>Provenienza eredità</t>
        </is>
      </c>
      <c r="V1" s="1" t="inlineStr">
        <is>
          <t>Plusvalenza imponibile stimata</t>
        </is>
      </c>
      <c r="W1" s="1" t="inlineStr">
        <is>
          <t>Aliquota ipotizzata</t>
        </is>
      </c>
      <c r="X1" s="1" t="inlineStr">
        <is>
          <t>Imposta sostitutiva stimata</t>
        </is>
      </c>
      <c r="Y1" s="1" t="inlineStr">
        <is>
          <t>Note</t>
        </is>
      </c>
    </row>
    <row r="2">
      <c r="A2" s="2" t="inlineStr">
        <is>
          <t>OP-001</t>
        </is>
      </c>
      <c r="B2" s="3" t="inlineStr">
        <is>
          <t>Appartamento bilocale</t>
        </is>
      </c>
      <c r="C2" s="3" t="inlineStr">
        <is>
          <t>Via Roma 12</t>
        </is>
      </c>
      <c r="D2" s="3" t="inlineStr">
        <is>
          <t>Milano</t>
        </is>
      </c>
      <c r="E2" s="3" t="inlineStr">
        <is>
          <t>Marco Rossi</t>
        </is>
      </c>
      <c r="F2" s="3" t="inlineStr">
        <is>
          <t>RSSMRC85M01F205X</t>
        </is>
      </c>
      <c r="G2" s="3" t="inlineStr">
        <is>
          <t>Paolo Lombardi</t>
        </is>
      </c>
      <c r="H2" s="4" t="n">
        <v>44610</v>
      </c>
      <c r="I2" s="4" t="n">
        <v>46095</v>
      </c>
      <c r="J2" s="5" t="n">
        <v>218000</v>
      </c>
      <c r="K2" s="5" t="n">
        <v>8200</v>
      </c>
      <c r="L2" s="5" t="n">
        <v>28500</v>
      </c>
      <c r="M2" s="5" t="n">
        <v>1400</v>
      </c>
      <c r="N2" s="6">
        <f>IF(A2="","",SUM(J2:M2))</f>
        <v/>
      </c>
      <c r="O2" s="5" t="n">
        <v>328000</v>
      </c>
      <c r="P2" s="5" t="n">
        <v>9800</v>
      </c>
      <c r="Q2" s="6">
        <f>IFERROR(IF(A2="","",O2-N2-P2),"")</f>
        <v/>
      </c>
      <c r="R2" s="7">
        <f>IFERROR(IF(OR(A2="",H2="",I2=""),"",YEARFRAC(H2,I2)),"")</f>
        <v/>
      </c>
      <c r="S2" s="8">
        <f>IF(R2="","",IF(R2&lt;5,"Sì","No"))</f>
        <v/>
      </c>
      <c r="T2" s="2" t="inlineStr">
        <is>
          <t>No</t>
        </is>
      </c>
      <c r="U2" s="2" t="inlineStr">
        <is>
          <t>No</t>
        </is>
      </c>
      <c r="V2" s="6">
        <f>IF(A2="","",IF(OR(S2="No",T2="Sì",U2="Sì",Q2&lt;=0),0,Q2))</f>
        <v/>
      </c>
      <c r="W2" s="9">
        <f>IF(A2="","",IF(V2&gt;0,26%,0%))</f>
        <v/>
      </c>
      <c r="X2" s="6">
        <f>IFERROR(IF(A2="","",V2*W2),"")</f>
        <v/>
      </c>
      <c r="Y2" s="10" t="inlineStr">
        <is>
          <t>Ristrutturazione con fatture e bonifici parlanti.</t>
        </is>
      </c>
    </row>
    <row r="3">
      <c r="A3" s="2" t="inlineStr">
        <is>
          <t>OP-002</t>
        </is>
      </c>
      <c r="B3" s="3" t="inlineStr">
        <is>
          <t>Appartamento signorile</t>
        </is>
      </c>
      <c r="C3" s="3" t="inlineStr">
        <is>
          <t>Corso Italia 45</t>
        </is>
      </c>
      <c r="D3" s="3" t="inlineStr">
        <is>
          <t>Roma</t>
        </is>
      </c>
      <c r="E3" s="3" t="inlineStr">
        <is>
          <t>Giulia Bianchi</t>
        </is>
      </c>
      <c r="F3" s="3" t="inlineStr">
        <is>
          <t>BNCGLI88C52H501V</t>
        </is>
      </c>
      <c r="G3" s="3" t="inlineStr">
        <is>
          <t>Valentina De Santis</t>
        </is>
      </c>
      <c r="H3" s="4" t="n">
        <v>44660</v>
      </c>
      <c r="I3" s="4" t="n">
        <v>46142</v>
      </c>
      <c r="J3" s="5" t="n">
        <v>365000</v>
      </c>
      <c r="K3" s="5" t="n">
        <v>14500</v>
      </c>
      <c r="L3" s="5" t="n">
        <v>22000</v>
      </c>
      <c r="M3" s="5" t="n">
        <v>2000</v>
      </c>
      <c r="N3" s="11">
        <f>IF(A3="","",SUM(J3:M3))</f>
        <v/>
      </c>
      <c r="O3" s="5" t="n">
        <v>448000</v>
      </c>
      <c r="P3" s="5" t="n">
        <v>14000</v>
      </c>
      <c r="Q3" s="11">
        <f>IFERROR(IF(A3="","",O3-N3-P3),"")</f>
        <v/>
      </c>
      <c r="R3" s="12">
        <f>IFERROR(IF(OR(A3="",H3="",I3=""),"",YEARFRAC(H3,I3)),"")</f>
        <v/>
      </c>
      <c r="S3" s="13">
        <f>IF(R3="","",IF(R3&lt;5,"Sì","No"))</f>
        <v/>
      </c>
      <c r="T3" s="2" t="inlineStr">
        <is>
          <t>Sì</t>
        </is>
      </c>
      <c r="U3" s="2" t="inlineStr">
        <is>
          <t>No</t>
        </is>
      </c>
      <c r="V3" s="11">
        <f>IF(A3="","",IF(OR(S3="No",T3="Sì",U3="Sì",Q3&lt;=0),0,Q3))</f>
        <v/>
      </c>
      <c r="W3" s="14">
        <f>IF(A3="","",IF(V3&gt;0,26%,0%))</f>
        <v/>
      </c>
      <c r="X3" s="11">
        <f>IFERROR(IF(A3="","",V3*W3),"")</f>
        <v/>
      </c>
      <c r="Y3" s="10" t="inlineStr">
        <is>
          <t>Abitazione principale del venditore.</t>
        </is>
      </c>
    </row>
    <row r="4">
      <c r="A4" s="2" t="inlineStr">
        <is>
          <t>OP-003</t>
        </is>
      </c>
      <c r="B4" s="3" t="inlineStr">
        <is>
          <t>Trilocale ristrutturato</t>
        </is>
      </c>
      <c r="C4" s="3" t="inlineStr">
        <is>
          <t>Via Garibaldi 8</t>
        </is>
      </c>
      <c r="D4" s="3" t="inlineStr">
        <is>
          <t>Torino</t>
        </is>
      </c>
      <c r="E4" s="3" t="inlineStr">
        <is>
          <t>Luca Ferrari</t>
        </is>
      </c>
      <c r="F4" s="3" t="inlineStr">
        <is>
          <t>FRRLCU82L15L219J</t>
        </is>
      </c>
      <c r="G4" s="3" t="inlineStr">
        <is>
          <t>Davide Rinaldi</t>
        </is>
      </c>
      <c r="H4" s="4" t="n">
        <v>43656</v>
      </c>
      <c r="I4" s="4" t="n">
        <v>46160</v>
      </c>
      <c r="J4" s="5" t="n">
        <v>158000</v>
      </c>
      <c r="K4" s="5" t="n">
        <v>6900</v>
      </c>
      <c r="L4" s="5" t="n">
        <v>15500</v>
      </c>
      <c r="M4" s="5" t="n">
        <v>1200</v>
      </c>
      <c r="N4" s="6">
        <f>IF(A4="","",SUM(J4:M4))</f>
        <v/>
      </c>
      <c r="O4" s="5" t="n">
        <v>236000</v>
      </c>
      <c r="P4" s="5" t="n">
        <v>7200</v>
      </c>
      <c r="Q4" s="6">
        <f>IFERROR(IF(A4="","",O4-N4-P4),"")</f>
        <v/>
      </c>
      <c r="R4" s="7">
        <f>IFERROR(IF(OR(A4="",H4="",I4=""),"",YEARFRAC(H4,I4)),"")</f>
        <v/>
      </c>
      <c r="S4" s="8">
        <f>IF(R4="","",IF(R4&lt;5,"Sì","No"))</f>
        <v/>
      </c>
      <c r="T4" s="2" t="inlineStr">
        <is>
          <t>No</t>
        </is>
      </c>
      <c r="U4" s="2" t="inlineStr">
        <is>
          <t>No</t>
        </is>
      </c>
      <c r="V4" s="6">
        <f>IF(A4="","",IF(OR(S4="No",T4="Sì",U4="Sì",Q4&lt;=0),0,Q4))</f>
        <v/>
      </c>
      <c r="W4" s="9">
        <f>IF(A4="","",IF(V4&gt;0,26%,0%))</f>
        <v/>
      </c>
      <c r="X4" s="6">
        <f>IFERROR(IF(A4="","",V4*W4),"")</f>
        <v/>
      </c>
      <c r="Y4" s="10" t="inlineStr">
        <is>
          <t>Possesso superiore a cinque anni.</t>
        </is>
      </c>
    </row>
    <row r="5">
      <c r="A5" s="2" t="inlineStr">
        <is>
          <t>OP-004</t>
        </is>
      </c>
      <c r="B5" s="3" t="inlineStr">
        <is>
          <t>Bilocale con terrazzo</t>
        </is>
      </c>
      <c r="C5" s="3" t="inlineStr">
        <is>
          <t>Via Dante 21</t>
        </is>
      </c>
      <c r="D5" s="3" t="inlineStr">
        <is>
          <t>Bologna</t>
        </is>
      </c>
      <c r="E5" s="3" t="inlineStr">
        <is>
          <t>Anna Esposito</t>
        </is>
      </c>
      <c r="F5" s="3" t="inlineStr">
        <is>
          <t>SPSNNA90E46A944T</t>
        </is>
      </c>
      <c r="G5" s="3" t="inlineStr">
        <is>
          <t>Chiara Gallo</t>
        </is>
      </c>
      <c r="H5" s="4" t="n">
        <v>44734</v>
      </c>
      <c r="I5" s="4" t="n">
        <v>46170</v>
      </c>
      <c r="J5" s="5" t="n">
        <v>210000</v>
      </c>
      <c r="K5" s="5" t="n">
        <v>8000</v>
      </c>
      <c r="L5" s="5" t="n">
        <v>22000</v>
      </c>
      <c r="M5" s="5" t="n">
        <v>1500</v>
      </c>
      <c r="N5" s="11">
        <f>IF(A5="","",SUM(J5:M5))</f>
        <v/>
      </c>
      <c r="O5" s="5" t="n">
        <v>235000</v>
      </c>
      <c r="P5" s="5" t="n">
        <v>9200</v>
      </c>
      <c r="Q5" s="11">
        <f>IFERROR(IF(A5="","",O5-N5-P5),"")</f>
        <v/>
      </c>
      <c r="R5" s="12">
        <f>IFERROR(IF(OR(A5="",H5="",I5=""),"",YEARFRAC(H5,I5)),"")</f>
        <v/>
      </c>
      <c r="S5" s="13">
        <f>IF(R5="","",IF(R5&lt;5,"Sì","No"))</f>
        <v/>
      </c>
      <c r="T5" s="2" t="inlineStr">
        <is>
          <t>No</t>
        </is>
      </c>
      <c r="U5" s="2" t="inlineStr">
        <is>
          <t>No</t>
        </is>
      </c>
      <c r="V5" s="11">
        <f>IF(A5="","",IF(OR(S5="No",T5="Sì",U5="Sì",Q5&lt;=0),0,Q5))</f>
        <v/>
      </c>
      <c r="W5" s="14">
        <f>IF(A5="","",IF(V5&gt;0,26%,0%))</f>
        <v/>
      </c>
      <c r="X5" s="11">
        <f>IFERROR(IF(A5="","",V5*W5),"")</f>
        <v/>
      </c>
      <c r="Y5" s="10" t="inlineStr">
        <is>
          <t>Vendita con risultato economico negativo.</t>
        </is>
      </c>
    </row>
    <row r="6">
      <c r="A6" s="2" t="inlineStr">
        <is>
          <t>OP-005</t>
        </is>
      </c>
      <c r="B6" s="3" t="inlineStr">
        <is>
          <t>Attico panoramico</t>
        </is>
      </c>
      <c r="C6" s="3" t="inlineStr">
        <is>
          <t>Via Mazzini 16</t>
        </is>
      </c>
      <c r="D6" s="3" t="inlineStr">
        <is>
          <t>Firenze</t>
        </is>
      </c>
      <c r="E6" s="3" t="inlineStr">
        <is>
          <t>Francesca Romano</t>
        </is>
      </c>
      <c r="F6" s="3" t="inlineStr">
        <is>
          <t>RMNFNC79H58D612Q</t>
        </is>
      </c>
      <c r="G6" s="3" t="inlineStr">
        <is>
          <t>Stefano Bellini</t>
        </is>
      </c>
      <c r="H6" s="4" t="n">
        <v>44089</v>
      </c>
      <c r="I6" s="4" t="n">
        <v>46185</v>
      </c>
      <c r="J6" s="5" t="n">
        <v>290000</v>
      </c>
      <c r="K6" s="5" t="n">
        <v>11600</v>
      </c>
      <c r="L6" s="5" t="n">
        <v>40000</v>
      </c>
      <c r="M6" s="5" t="n">
        <v>2000</v>
      </c>
      <c r="N6" s="6">
        <f>IF(A6="","",SUM(J6:M6))</f>
        <v/>
      </c>
      <c r="O6" s="5" t="n">
        <v>395000</v>
      </c>
      <c r="P6" s="5" t="n">
        <v>12000</v>
      </c>
      <c r="Q6" s="6">
        <f>IFERROR(IF(A6="","",O6-N6-P6),"")</f>
        <v/>
      </c>
      <c r="R6" s="7">
        <f>IFERROR(IF(OR(A6="",H6="",I6=""),"",YEARFRAC(H6,I6)),"")</f>
        <v/>
      </c>
      <c r="S6" s="8">
        <f>IF(R6="","",IF(R6&lt;5,"Sì","No"))</f>
        <v/>
      </c>
      <c r="T6" s="2" t="inlineStr">
        <is>
          <t>No</t>
        </is>
      </c>
      <c r="U6" s="2" t="inlineStr">
        <is>
          <t>No</t>
        </is>
      </c>
      <c r="V6" s="6">
        <f>IF(A6="","",IF(OR(S6="No",T6="Sì",U6="Sì",Q6&lt;=0),0,Q6))</f>
        <v/>
      </c>
      <c r="W6" s="9">
        <f>IF(A6="","",IF(V6&gt;0,26%,0%))</f>
        <v/>
      </c>
      <c r="X6" s="6">
        <f>IFERROR(IF(A6="","",V6*W6),"")</f>
        <v/>
      </c>
      <c r="Y6" s="10" t="inlineStr">
        <is>
          <t>Interventi edilizi documentati con fatture.</t>
        </is>
      </c>
    </row>
    <row r="7">
      <c r="A7" s="2" t="inlineStr">
        <is>
          <t>OP-006</t>
        </is>
      </c>
      <c r="B7" s="3" t="inlineStr">
        <is>
          <t>Casa indipendente</t>
        </is>
      </c>
      <c r="C7" s="3" t="inlineStr">
        <is>
          <t>Via Verdi 7</t>
        </is>
      </c>
      <c r="D7" s="3" t="inlineStr">
        <is>
          <t>Napoli</t>
        </is>
      </c>
      <c r="E7" s="3" t="inlineStr">
        <is>
          <t>Giuseppe Conti</t>
        </is>
      </c>
      <c r="F7" s="3" t="inlineStr">
        <is>
          <t>CNTGPP76P14F839L</t>
        </is>
      </c>
      <c r="G7" s="3" t="inlineStr">
        <is>
          <t>Sara Greco</t>
        </is>
      </c>
      <c r="H7" s="4" t="n">
        <v>44625</v>
      </c>
      <c r="I7" s="4" t="n">
        <v>46197</v>
      </c>
      <c r="J7" s="5" t="n">
        <v>145000</v>
      </c>
      <c r="K7" s="5" t="n">
        <v>5800</v>
      </c>
      <c r="L7" s="5" t="n">
        <v>12000</v>
      </c>
      <c r="M7" s="5" t="n">
        <v>1100</v>
      </c>
      <c r="N7" s="11">
        <f>IF(A7="","",SUM(J7:M7))</f>
        <v/>
      </c>
      <c r="O7" s="5" t="n">
        <v>218000</v>
      </c>
      <c r="P7" s="5" t="n">
        <v>7000</v>
      </c>
      <c r="Q7" s="11">
        <f>IFERROR(IF(A7="","",O7-N7-P7),"")</f>
        <v/>
      </c>
      <c r="R7" s="12">
        <f>IFERROR(IF(OR(A7="",H7="",I7=""),"",YEARFRAC(H7,I7)),"")</f>
        <v/>
      </c>
      <c r="S7" s="13">
        <f>IF(R7="","",IF(R7&lt;5,"Sì","No"))</f>
        <v/>
      </c>
      <c r="T7" s="2" t="inlineStr">
        <is>
          <t>No</t>
        </is>
      </c>
      <c r="U7" s="2" t="inlineStr">
        <is>
          <t>Sì</t>
        </is>
      </c>
      <c r="V7" s="11">
        <f>IF(A7="","",IF(OR(S7="No",T7="Sì",U7="Sì",Q7&lt;=0),0,Q7))</f>
        <v/>
      </c>
      <c r="W7" s="14">
        <f>IF(A7="","",IF(V7&gt;0,26%,0%))</f>
        <v/>
      </c>
      <c r="X7" s="11">
        <f>IFERROR(IF(A7="","",V7*W7),"")</f>
        <v/>
      </c>
      <c r="Y7" s="10" t="inlineStr">
        <is>
          <t>Immobile acquisito per successione.</t>
        </is>
      </c>
    </row>
    <row r="8">
      <c r="A8" s="2" t="inlineStr">
        <is>
          <t>OP-007</t>
        </is>
      </c>
      <c r="B8" s="3" t="inlineStr">
        <is>
          <t>Locale commerciale</t>
        </is>
      </c>
      <c r="C8" s="3" t="inlineStr">
        <is>
          <t>Via Manzoni 33</t>
        </is>
      </c>
      <c r="D8" s="3" t="inlineStr">
        <is>
          <t>Verona</t>
        </is>
      </c>
      <c r="E8" s="3" t="inlineStr">
        <is>
          <t>Immobiliare Verdi SRL</t>
        </is>
      </c>
      <c r="F8" s="3" t="inlineStr">
        <is>
          <t>P.IVA IT01234567890</t>
        </is>
      </c>
      <c r="G8" s="3" t="inlineStr">
        <is>
          <t>Alfa Investimenti SRL</t>
        </is>
      </c>
      <c r="H8" s="4" t="n">
        <v>44883</v>
      </c>
      <c r="I8" s="4" t="n">
        <v>46225</v>
      </c>
      <c r="J8" s="5" t="n">
        <v>480000</v>
      </c>
      <c r="K8" s="5" t="n">
        <v>20000</v>
      </c>
      <c r="L8" s="5" t="n">
        <v>55000</v>
      </c>
      <c r="M8" s="5" t="n">
        <v>5000</v>
      </c>
      <c r="N8" s="6">
        <f>IF(A8="","",SUM(J8:M8))</f>
        <v/>
      </c>
      <c r="O8" s="5" t="n">
        <v>620000</v>
      </c>
      <c r="P8" s="5" t="n">
        <v>18000</v>
      </c>
      <c r="Q8" s="6">
        <f>IFERROR(IF(A8="","",O8-N8-P8),"")</f>
        <v/>
      </c>
      <c r="R8" s="7">
        <f>IFERROR(IF(OR(A8="",H8="",I8=""),"",YEARFRAC(H8,I8)),"")</f>
        <v/>
      </c>
      <c r="S8" s="8">
        <f>IF(R8="","",IF(R8&lt;5,"Sì","No"))</f>
        <v/>
      </c>
      <c r="T8" s="2" t="inlineStr">
        <is>
          <t>No</t>
        </is>
      </c>
      <c r="U8" s="2" t="inlineStr">
        <is>
          <t>No</t>
        </is>
      </c>
      <c r="V8" s="6">
        <f>IF(A8="","",IF(OR(S8="No",T8="Sì",U8="Sì",Q8&lt;=0),0,Q8))</f>
        <v/>
      </c>
      <c r="W8" s="9">
        <f>IF(A8="","",IF(V8&gt;0,26%,0%))</f>
        <v/>
      </c>
      <c r="X8" s="6">
        <f>IFERROR(IF(A8="","",V8*W8),"")</f>
        <v/>
      </c>
      <c r="Y8" s="10" t="inlineStr">
        <is>
          <t>Operazione societaria con provvigione di agenzia.</t>
        </is>
      </c>
    </row>
    <row r="9">
      <c r="A9" s="2" t="inlineStr">
        <is>
          <t>OP-008</t>
        </is>
      </c>
      <c r="B9" s="3" t="inlineStr">
        <is>
          <t>Quadrilocale vicino al porto</t>
        </is>
      </c>
      <c r="C9" s="3" t="inlineStr">
        <is>
          <t>Via Cavour 19</t>
        </is>
      </c>
      <c r="D9" s="3" t="inlineStr">
        <is>
          <t>Genova</t>
        </is>
      </c>
      <c r="E9" s="3" t="inlineStr">
        <is>
          <t>Elena Moretti</t>
        </is>
      </c>
      <c r="F9" s="3" t="inlineStr">
        <is>
          <t>MRT LNE87B61D969S</t>
        </is>
      </c>
      <c r="G9" s="3" t="inlineStr">
        <is>
          <t>Matteo Ricci</t>
        </is>
      </c>
      <c r="H9" s="4" t="n">
        <v>44619</v>
      </c>
      <c r="I9" s="4" t="n">
        <v>46246</v>
      </c>
      <c r="J9" s="5" t="n">
        <v>255000</v>
      </c>
      <c r="K9" s="5" t="n">
        <v>10000</v>
      </c>
      <c r="L9" s="5" t="n">
        <v>18000</v>
      </c>
      <c r="M9" s="5" t="n">
        <v>2000</v>
      </c>
      <c r="N9" s="11">
        <f>IF(A9="","",SUM(J9:M9))</f>
        <v/>
      </c>
      <c r="O9" s="5" t="n">
        <v>340000</v>
      </c>
      <c r="P9" s="5" t="n">
        <v>10000</v>
      </c>
      <c r="Q9" s="11">
        <f>IFERROR(IF(A9="","",O9-N9-P9),"")</f>
        <v/>
      </c>
      <c r="R9" s="12">
        <f>IFERROR(IF(OR(A9="",H9="",I9=""),"",YEARFRAC(H9,I9)),"")</f>
        <v/>
      </c>
      <c r="S9" s="13">
        <f>IF(R9="","",IF(R9&lt;5,"Sì","No"))</f>
        <v/>
      </c>
      <c r="T9" s="2" t="inlineStr">
        <is>
          <t>No</t>
        </is>
      </c>
      <c r="U9" s="2" t="inlineStr">
        <is>
          <t>No</t>
        </is>
      </c>
      <c r="V9" s="11">
        <f>IF(A9="","",IF(OR(S9="No",T9="Sì",U9="Sì",Q9&lt;=0),0,Q9))</f>
        <v/>
      </c>
      <c r="W9" s="14">
        <f>IF(A9="","",IF(V9&gt;0,26%,0%))</f>
        <v/>
      </c>
      <c r="X9" s="11">
        <f>IFERROR(IF(A9="","",V9*W9),"")</f>
        <v/>
      </c>
      <c r="Y9" s="10" t="inlineStr">
        <is>
          <t>Costi notarili, agenzia e lavori conservati.</t>
        </is>
      </c>
    </row>
    <row r="10">
      <c r="A10" s="2" t="n"/>
      <c r="B10" s="3" t="n"/>
      <c r="C10" s="3" t="n"/>
      <c r="D10" s="3" t="n"/>
      <c r="E10" s="3" t="n"/>
      <c r="F10" s="3" t="n"/>
      <c r="G10" s="3" t="n"/>
      <c r="H10" s="4" t="n"/>
      <c r="I10" s="4" t="n"/>
      <c r="J10" s="5" t="n"/>
      <c r="K10" s="5" t="n"/>
      <c r="L10" s="5" t="n"/>
      <c r="M10" s="5" t="n"/>
      <c r="N10" s="6">
        <f>IF(A10="","",SUM(J10:M10))</f>
        <v/>
      </c>
      <c r="O10" s="5" t="n"/>
      <c r="P10" s="5" t="n"/>
      <c r="Q10" s="6">
        <f>IFERROR(IF(A10="","",O10-N10-P10),"")</f>
        <v/>
      </c>
      <c r="R10" s="7">
        <f>IFERROR(IF(OR(A10="",H10="",I10=""),"",YEARFRAC(H10,I10)),"")</f>
        <v/>
      </c>
      <c r="S10" s="8">
        <f>IF(R10="","",IF(R10&lt;5,"Sì","No"))</f>
        <v/>
      </c>
      <c r="T10" s="2" t="n"/>
      <c r="U10" s="2" t="n"/>
      <c r="V10" s="6">
        <f>IF(A10="","",IF(OR(S10="No",T10="Sì",U10="Sì",Q10&lt;=0),0,Q10))</f>
        <v/>
      </c>
      <c r="W10" s="9">
        <f>IF(A10="","",IF(V10&gt;0,26%,0%))</f>
        <v/>
      </c>
      <c r="X10" s="6">
        <f>IFERROR(IF(A10="","",V10*W10),"")</f>
        <v/>
      </c>
      <c r="Y10" s="10" t="n"/>
    </row>
    <row r="11">
      <c r="A11" s="2" t="n"/>
      <c r="B11" s="3" t="n"/>
      <c r="C11" s="3" t="n"/>
      <c r="D11" s="3" t="n"/>
      <c r="E11" s="3" t="n"/>
      <c r="F11" s="3" t="n"/>
      <c r="G11" s="3" t="n"/>
      <c r="H11" s="4" t="n"/>
      <c r="I11" s="4" t="n"/>
      <c r="J11" s="5" t="n"/>
      <c r="K11" s="5" t="n"/>
      <c r="L11" s="5" t="n"/>
      <c r="M11" s="5" t="n"/>
      <c r="N11" s="11">
        <f>IF(A11="","",SUM(J11:M11))</f>
        <v/>
      </c>
      <c r="O11" s="5" t="n"/>
      <c r="P11" s="5" t="n"/>
      <c r="Q11" s="11">
        <f>IFERROR(IF(A11="","",O11-N11-P11),"")</f>
        <v/>
      </c>
      <c r="R11" s="12">
        <f>IFERROR(IF(OR(A11="",H11="",I11=""),"",YEARFRAC(H11,I11)),"")</f>
        <v/>
      </c>
      <c r="S11" s="13">
        <f>IF(R11="","",IF(R11&lt;5,"Sì","No"))</f>
        <v/>
      </c>
      <c r="T11" s="2" t="n"/>
      <c r="U11" s="2" t="n"/>
      <c r="V11" s="11">
        <f>IF(A11="","",IF(OR(S11="No",T11="Sì",U11="Sì",Q11&lt;=0),0,Q11))</f>
        <v/>
      </c>
      <c r="W11" s="14">
        <f>IF(A11="","",IF(V11&gt;0,26%,0%))</f>
        <v/>
      </c>
      <c r="X11" s="11">
        <f>IFERROR(IF(A11="","",V11*W11),"")</f>
        <v/>
      </c>
      <c r="Y11" s="10" t="n"/>
    </row>
    <row r="12">
      <c r="A12" s="2" t="n"/>
      <c r="B12" s="3" t="n"/>
      <c r="C12" s="3" t="n"/>
      <c r="D12" s="3" t="n"/>
      <c r="E12" s="3" t="n"/>
      <c r="F12" s="3" t="n"/>
      <c r="G12" s="3" t="n"/>
      <c r="H12" s="4" t="n"/>
      <c r="I12" s="4" t="n"/>
      <c r="J12" s="5" t="n"/>
      <c r="K12" s="5" t="n"/>
      <c r="L12" s="5" t="n"/>
      <c r="M12" s="5" t="n"/>
      <c r="N12" s="6">
        <f>IF(A12="","",SUM(J12:M12))</f>
        <v/>
      </c>
      <c r="O12" s="5" t="n"/>
      <c r="P12" s="5" t="n"/>
      <c r="Q12" s="6">
        <f>IFERROR(IF(A12="","",O12-N12-P12),"")</f>
        <v/>
      </c>
      <c r="R12" s="7">
        <f>IFERROR(IF(OR(A12="",H12="",I12=""),"",YEARFRAC(H12,I12)),"")</f>
        <v/>
      </c>
      <c r="S12" s="8">
        <f>IF(R12="","",IF(R12&lt;5,"Sì","No"))</f>
        <v/>
      </c>
      <c r="T12" s="2" t="n"/>
      <c r="U12" s="2" t="n"/>
      <c r="V12" s="6">
        <f>IF(A12="","",IF(OR(S12="No",T12="Sì",U12="Sì",Q12&lt;=0),0,Q12))</f>
        <v/>
      </c>
      <c r="W12" s="9">
        <f>IF(A12="","",IF(V12&gt;0,26%,0%))</f>
        <v/>
      </c>
      <c r="X12" s="6">
        <f>IFERROR(IF(A12="","",V12*W12),"")</f>
        <v/>
      </c>
      <c r="Y12" s="10" t="n"/>
    </row>
    <row r="13">
      <c r="A13" s="2" t="n"/>
      <c r="B13" s="3" t="n"/>
      <c r="C13" s="3" t="n"/>
      <c r="D13" s="3" t="n"/>
      <c r="E13" s="3" t="n"/>
      <c r="F13" s="3" t="n"/>
      <c r="G13" s="3" t="n"/>
      <c r="H13" s="4" t="n"/>
      <c r="I13" s="4" t="n"/>
      <c r="J13" s="5" t="n"/>
      <c r="K13" s="5" t="n"/>
      <c r="L13" s="5" t="n"/>
      <c r="M13" s="5" t="n"/>
      <c r="N13" s="11">
        <f>IF(A13="","",SUM(J13:M13))</f>
        <v/>
      </c>
      <c r="O13" s="5" t="n"/>
      <c r="P13" s="5" t="n"/>
      <c r="Q13" s="11">
        <f>IFERROR(IF(A13="","",O13-N13-P13),"")</f>
        <v/>
      </c>
      <c r="R13" s="12">
        <f>IFERROR(IF(OR(A13="",H13="",I13=""),"",YEARFRAC(H13,I13)),"")</f>
        <v/>
      </c>
      <c r="S13" s="13">
        <f>IF(R13="","",IF(R13&lt;5,"Sì","No"))</f>
        <v/>
      </c>
      <c r="T13" s="2" t="n"/>
      <c r="U13" s="2" t="n"/>
      <c r="V13" s="11">
        <f>IF(A13="","",IF(OR(S13="No",T13="Sì",U13="Sì",Q13&lt;=0),0,Q13))</f>
        <v/>
      </c>
      <c r="W13" s="14">
        <f>IF(A13="","",IF(V13&gt;0,26%,0%))</f>
        <v/>
      </c>
      <c r="X13" s="11">
        <f>IFERROR(IF(A13="","",V13*W13),"")</f>
        <v/>
      </c>
      <c r="Y13" s="10" t="n"/>
    </row>
    <row r="14">
      <c r="A14" s="2" t="n"/>
      <c r="B14" s="3" t="n"/>
      <c r="C14" s="3" t="n"/>
      <c r="D14" s="3" t="n"/>
      <c r="E14" s="3" t="n"/>
      <c r="F14" s="3" t="n"/>
      <c r="G14" s="3" t="n"/>
      <c r="H14" s="4" t="n"/>
      <c r="I14" s="4" t="n"/>
      <c r="J14" s="5" t="n"/>
      <c r="K14" s="5" t="n"/>
      <c r="L14" s="5" t="n"/>
      <c r="M14" s="5" t="n"/>
      <c r="N14" s="6">
        <f>IF(A14="","",SUM(J14:M14))</f>
        <v/>
      </c>
      <c r="O14" s="5" t="n"/>
      <c r="P14" s="5" t="n"/>
      <c r="Q14" s="6">
        <f>IFERROR(IF(A14="","",O14-N14-P14),"")</f>
        <v/>
      </c>
      <c r="R14" s="7">
        <f>IFERROR(IF(OR(A14="",H14="",I14=""),"",YEARFRAC(H14,I14)),"")</f>
        <v/>
      </c>
      <c r="S14" s="8">
        <f>IF(R14="","",IF(R14&lt;5,"Sì","No"))</f>
        <v/>
      </c>
      <c r="T14" s="2" t="n"/>
      <c r="U14" s="2" t="n"/>
      <c r="V14" s="6">
        <f>IF(A14="","",IF(OR(S14="No",T14="Sì",U14="Sì",Q14&lt;=0),0,Q14))</f>
        <v/>
      </c>
      <c r="W14" s="9">
        <f>IF(A14="","",IF(V14&gt;0,26%,0%))</f>
        <v/>
      </c>
      <c r="X14" s="6">
        <f>IFERROR(IF(A14="","",V14*W14),"")</f>
        <v/>
      </c>
      <c r="Y14" s="10" t="n"/>
    </row>
    <row r="15">
      <c r="A15" s="2" t="n"/>
      <c r="B15" s="3" t="n"/>
      <c r="C15" s="3" t="n"/>
      <c r="D15" s="3" t="n"/>
      <c r="E15" s="3" t="n"/>
      <c r="F15" s="3" t="n"/>
      <c r="G15" s="3" t="n"/>
      <c r="H15" s="4" t="n"/>
      <c r="I15" s="4" t="n"/>
      <c r="J15" s="5" t="n"/>
      <c r="K15" s="5" t="n"/>
      <c r="L15" s="5" t="n"/>
      <c r="M15" s="5" t="n"/>
      <c r="N15" s="11">
        <f>IF(A15="","",SUM(J15:M15))</f>
        <v/>
      </c>
      <c r="O15" s="5" t="n"/>
      <c r="P15" s="5" t="n"/>
      <c r="Q15" s="11">
        <f>IFERROR(IF(A15="","",O15-N15-P15),"")</f>
        <v/>
      </c>
      <c r="R15" s="12">
        <f>IFERROR(IF(OR(A15="",H15="",I15=""),"",YEARFRAC(H15,I15)),"")</f>
        <v/>
      </c>
      <c r="S15" s="13">
        <f>IF(R15="","",IF(R15&lt;5,"Sì","No"))</f>
        <v/>
      </c>
      <c r="T15" s="2" t="n"/>
      <c r="U15" s="2" t="n"/>
      <c r="V15" s="11">
        <f>IF(A15="","",IF(OR(S15="No",T15="Sì",U15="Sì",Q15&lt;=0),0,Q15))</f>
        <v/>
      </c>
      <c r="W15" s="14">
        <f>IF(A15="","",IF(V15&gt;0,26%,0%))</f>
        <v/>
      </c>
      <c r="X15" s="11">
        <f>IFERROR(IF(A15="","",V15*W15),"")</f>
        <v/>
      </c>
      <c r="Y15" s="10" t="n"/>
    </row>
    <row r="16">
      <c r="A16" s="2" t="n"/>
      <c r="B16" s="3" t="n"/>
      <c r="C16" s="3" t="n"/>
      <c r="D16" s="3" t="n"/>
      <c r="E16" s="3" t="n"/>
      <c r="F16" s="3" t="n"/>
      <c r="G16" s="3" t="n"/>
      <c r="H16" s="4" t="n"/>
      <c r="I16" s="4" t="n"/>
      <c r="J16" s="5" t="n"/>
      <c r="K16" s="5" t="n"/>
      <c r="L16" s="5" t="n"/>
      <c r="M16" s="5" t="n"/>
      <c r="N16" s="6">
        <f>IF(A16="","",SUM(J16:M16))</f>
        <v/>
      </c>
      <c r="O16" s="5" t="n"/>
      <c r="P16" s="5" t="n"/>
      <c r="Q16" s="6">
        <f>IFERROR(IF(A16="","",O16-N16-P16),"")</f>
        <v/>
      </c>
      <c r="R16" s="7">
        <f>IFERROR(IF(OR(A16="",H16="",I16=""),"",YEARFRAC(H16,I16)),"")</f>
        <v/>
      </c>
      <c r="S16" s="8">
        <f>IF(R16="","",IF(R16&lt;5,"Sì","No"))</f>
        <v/>
      </c>
      <c r="T16" s="2" t="n"/>
      <c r="U16" s="2" t="n"/>
      <c r="V16" s="6">
        <f>IF(A16="","",IF(OR(S16="No",T16="Sì",U16="Sì",Q16&lt;=0),0,Q16))</f>
        <v/>
      </c>
      <c r="W16" s="9">
        <f>IF(A16="","",IF(V16&gt;0,26%,0%))</f>
        <v/>
      </c>
      <c r="X16" s="6">
        <f>IFERROR(IF(A16="","",V16*W16),"")</f>
        <v/>
      </c>
      <c r="Y16" s="10" t="n"/>
    </row>
    <row r="17">
      <c r="A17" s="2" t="n"/>
      <c r="B17" s="3" t="n"/>
      <c r="C17" s="3" t="n"/>
      <c r="D17" s="3" t="n"/>
      <c r="E17" s="3" t="n"/>
      <c r="F17" s="3" t="n"/>
      <c r="G17" s="3" t="n"/>
      <c r="H17" s="4" t="n"/>
      <c r="I17" s="4" t="n"/>
      <c r="J17" s="5" t="n"/>
      <c r="K17" s="5" t="n"/>
      <c r="L17" s="5" t="n"/>
      <c r="M17" s="5" t="n"/>
      <c r="N17" s="11">
        <f>IF(A17="","",SUM(J17:M17))</f>
        <v/>
      </c>
      <c r="O17" s="5" t="n"/>
      <c r="P17" s="5" t="n"/>
      <c r="Q17" s="11">
        <f>IFERROR(IF(A17="","",O17-N17-P17),"")</f>
        <v/>
      </c>
      <c r="R17" s="12">
        <f>IFERROR(IF(OR(A17="",H17="",I17=""),"",YEARFRAC(H17,I17)),"")</f>
        <v/>
      </c>
      <c r="S17" s="13">
        <f>IF(R17="","",IF(R17&lt;5,"Sì","No"))</f>
        <v/>
      </c>
      <c r="T17" s="2" t="n"/>
      <c r="U17" s="2" t="n"/>
      <c r="V17" s="11">
        <f>IF(A17="","",IF(OR(S17="No",T17="Sì",U17="Sì",Q17&lt;=0),0,Q17))</f>
        <v/>
      </c>
      <c r="W17" s="14">
        <f>IF(A17="","",IF(V17&gt;0,26%,0%))</f>
        <v/>
      </c>
      <c r="X17" s="11">
        <f>IFERROR(IF(A17="","",V17*W17),"")</f>
        <v/>
      </c>
      <c r="Y17" s="10" t="n"/>
    </row>
    <row r="18">
      <c r="A18" s="2" t="n"/>
      <c r="B18" s="3" t="n"/>
      <c r="C18" s="3" t="n"/>
      <c r="D18" s="3" t="n"/>
      <c r="E18" s="3" t="n"/>
      <c r="F18" s="3" t="n"/>
      <c r="G18" s="3" t="n"/>
      <c r="H18" s="4" t="n"/>
      <c r="I18" s="4" t="n"/>
      <c r="J18" s="5" t="n"/>
      <c r="K18" s="5" t="n"/>
      <c r="L18" s="5" t="n"/>
      <c r="M18" s="5" t="n"/>
      <c r="N18" s="6">
        <f>IF(A18="","",SUM(J18:M18))</f>
        <v/>
      </c>
      <c r="O18" s="5" t="n"/>
      <c r="P18" s="5" t="n"/>
      <c r="Q18" s="6">
        <f>IFERROR(IF(A18="","",O18-N18-P18),"")</f>
        <v/>
      </c>
      <c r="R18" s="7">
        <f>IFERROR(IF(OR(A18="",H18="",I18=""),"",YEARFRAC(H18,I18)),"")</f>
        <v/>
      </c>
      <c r="S18" s="8">
        <f>IF(R18="","",IF(R18&lt;5,"Sì","No"))</f>
        <v/>
      </c>
      <c r="T18" s="2" t="n"/>
      <c r="U18" s="2" t="n"/>
      <c r="V18" s="6">
        <f>IF(A18="","",IF(OR(S18="No",T18="Sì",U18="Sì",Q18&lt;=0),0,Q18))</f>
        <v/>
      </c>
      <c r="W18" s="9">
        <f>IF(A18="","",IF(V18&gt;0,26%,0%))</f>
        <v/>
      </c>
      <c r="X18" s="6">
        <f>IFERROR(IF(A18="","",V18*W18),"")</f>
        <v/>
      </c>
      <c r="Y18" s="10" t="n"/>
    </row>
    <row r="19">
      <c r="A19" s="2" t="n"/>
      <c r="B19" s="3" t="n"/>
      <c r="C19" s="3" t="n"/>
      <c r="D19" s="3" t="n"/>
      <c r="E19" s="3" t="n"/>
      <c r="F19" s="3" t="n"/>
      <c r="G19" s="3" t="n"/>
      <c r="H19" s="4" t="n"/>
      <c r="I19" s="4" t="n"/>
      <c r="J19" s="5" t="n"/>
      <c r="K19" s="5" t="n"/>
      <c r="L19" s="5" t="n"/>
      <c r="M19" s="5" t="n"/>
      <c r="N19" s="11">
        <f>IF(A19="","",SUM(J19:M19))</f>
        <v/>
      </c>
      <c r="O19" s="5" t="n"/>
      <c r="P19" s="5" t="n"/>
      <c r="Q19" s="11">
        <f>IFERROR(IF(A19="","",O19-N19-P19),"")</f>
        <v/>
      </c>
      <c r="R19" s="12">
        <f>IFERROR(IF(OR(A19="",H19="",I19=""),"",YEARFRAC(H19,I19)),"")</f>
        <v/>
      </c>
      <c r="S19" s="13">
        <f>IF(R19="","",IF(R19&lt;5,"Sì","No"))</f>
        <v/>
      </c>
      <c r="T19" s="2" t="n"/>
      <c r="U19" s="2" t="n"/>
      <c r="V19" s="11">
        <f>IF(A19="","",IF(OR(S19="No",T19="Sì",U19="Sì",Q19&lt;=0),0,Q19))</f>
        <v/>
      </c>
      <c r="W19" s="14">
        <f>IF(A19="","",IF(V19&gt;0,26%,0%))</f>
        <v/>
      </c>
      <c r="X19" s="11">
        <f>IFERROR(IF(A19="","",V19*W19),"")</f>
        <v/>
      </c>
      <c r="Y19" s="10" t="n"/>
    </row>
    <row r="20">
      <c r="A20" s="2" t="n"/>
      <c r="B20" s="3" t="n"/>
      <c r="C20" s="3" t="n"/>
      <c r="D20" s="3" t="n"/>
      <c r="E20" s="3" t="n"/>
      <c r="F20" s="3" t="n"/>
      <c r="G20" s="3" t="n"/>
      <c r="H20" s="4" t="n"/>
      <c r="I20" s="4" t="n"/>
      <c r="J20" s="5" t="n"/>
      <c r="K20" s="5" t="n"/>
      <c r="L20" s="5" t="n"/>
      <c r="M20" s="5" t="n"/>
      <c r="N20" s="6">
        <f>IF(A20="","",SUM(J20:M20))</f>
        <v/>
      </c>
      <c r="O20" s="5" t="n"/>
      <c r="P20" s="5" t="n"/>
      <c r="Q20" s="6">
        <f>IFERROR(IF(A20="","",O20-N20-P20),"")</f>
        <v/>
      </c>
      <c r="R20" s="7">
        <f>IFERROR(IF(OR(A20="",H20="",I20=""),"",YEARFRAC(H20,I20)),"")</f>
        <v/>
      </c>
      <c r="S20" s="8">
        <f>IF(R20="","",IF(R20&lt;5,"Sì","No"))</f>
        <v/>
      </c>
      <c r="T20" s="2" t="n"/>
      <c r="U20" s="2" t="n"/>
      <c r="V20" s="6">
        <f>IF(A20="","",IF(OR(S20="No",T20="Sì",U20="Sì",Q20&lt;=0),0,Q20))</f>
        <v/>
      </c>
      <c r="W20" s="9">
        <f>IF(A20="","",IF(V20&gt;0,26%,0%))</f>
        <v/>
      </c>
      <c r="X20" s="6">
        <f>IFERROR(IF(A20="","",V20*W20),"")</f>
        <v/>
      </c>
      <c r="Y20" s="10" t="n"/>
    </row>
    <row r="21">
      <c r="A21" s="2" t="n"/>
      <c r="B21" s="3" t="n"/>
      <c r="C21" s="3" t="n"/>
      <c r="D21" s="3" t="n"/>
      <c r="E21" s="3" t="n"/>
      <c r="F21" s="3" t="n"/>
      <c r="G21" s="3" t="n"/>
      <c r="H21" s="4" t="n"/>
      <c r="I21" s="4" t="n"/>
      <c r="J21" s="5" t="n"/>
      <c r="K21" s="5" t="n"/>
      <c r="L21" s="5" t="n"/>
      <c r="M21" s="5" t="n"/>
      <c r="N21" s="11">
        <f>IF(A21="","",SUM(J21:M21))</f>
        <v/>
      </c>
      <c r="O21" s="5" t="n"/>
      <c r="P21" s="5" t="n"/>
      <c r="Q21" s="11">
        <f>IFERROR(IF(A21="","",O21-N21-P21),"")</f>
        <v/>
      </c>
      <c r="R21" s="12">
        <f>IFERROR(IF(OR(A21="",H21="",I21=""),"",YEARFRAC(H21,I21)),"")</f>
        <v/>
      </c>
      <c r="S21" s="13">
        <f>IF(R21="","",IF(R21&lt;5,"Sì","No"))</f>
        <v/>
      </c>
      <c r="T21" s="2" t="n"/>
      <c r="U21" s="2" t="n"/>
      <c r="V21" s="11">
        <f>IF(A21="","",IF(OR(S21="No",T21="Sì",U21="Sì",Q21&lt;=0),0,Q21))</f>
        <v/>
      </c>
      <c r="W21" s="14">
        <f>IF(A21="","",IF(V21&gt;0,26%,0%))</f>
        <v/>
      </c>
      <c r="X21" s="11">
        <f>IFERROR(IF(A21="","",V21*W21),"")</f>
        <v/>
      </c>
      <c r="Y21" s="10" t="n"/>
    </row>
    <row r="22">
      <c r="A22" s="2" t="n"/>
      <c r="B22" s="3" t="n"/>
      <c r="C22" s="3" t="n"/>
      <c r="D22" s="3" t="n"/>
      <c r="E22" s="3" t="n"/>
      <c r="F22" s="3" t="n"/>
      <c r="G22" s="3" t="n"/>
      <c r="H22" s="4" t="n"/>
      <c r="I22" s="4" t="n"/>
      <c r="J22" s="5" t="n"/>
      <c r="K22" s="5" t="n"/>
      <c r="L22" s="5" t="n"/>
      <c r="M22" s="5" t="n"/>
      <c r="N22" s="6">
        <f>IF(A22="","",SUM(J22:M22))</f>
        <v/>
      </c>
      <c r="O22" s="5" t="n"/>
      <c r="P22" s="5" t="n"/>
      <c r="Q22" s="6">
        <f>IFERROR(IF(A22="","",O22-N22-P22),"")</f>
        <v/>
      </c>
      <c r="R22" s="7">
        <f>IFERROR(IF(OR(A22="",H22="",I22=""),"",YEARFRAC(H22,I22)),"")</f>
        <v/>
      </c>
      <c r="S22" s="8">
        <f>IF(R22="","",IF(R22&lt;5,"Sì","No"))</f>
        <v/>
      </c>
      <c r="T22" s="2" t="n"/>
      <c r="U22" s="2" t="n"/>
      <c r="V22" s="6">
        <f>IF(A22="","",IF(OR(S22="No",T22="Sì",U22="Sì",Q22&lt;=0),0,Q22))</f>
        <v/>
      </c>
      <c r="W22" s="9">
        <f>IF(A22="","",IF(V22&gt;0,26%,0%))</f>
        <v/>
      </c>
      <c r="X22" s="6">
        <f>IFERROR(IF(A22="","",V22*W22),"")</f>
        <v/>
      </c>
      <c r="Y22" s="10" t="n"/>
    </row>
    <row r="23">
      <c r="A23" s="2" t="n"/>
      <c r="B23" s="3" t="n"/>
      <c r="C23" s="3" t="n"/>
      <c r="D23" s="3" t="n"/>
      <c r="E23" s="3" t="n"/>
      <c r="F23" s="3" t="n"/>
      <c r="G23" s="3" t="n"/>
      <c r="H23" s="4" t="n"/>
      <c r="I23" s="4" t="n"/>
      <c r="J23" s="5" t="n"/>
      <c r="K23" s="5" t="n"/>
      <c r="L23" s="5" t="n"/>
      <c r="M23" s="5" t="n"/>
      <c r="N23" s="11">
        <f>IF(A23="","",SUM(J23:M23))</f>
        <v/>
      </c>
      <c r="O23" s="5" t="n"/>
      <c r="P23" s="5" t="n"/>
      <c r="Q23" s="11">
        <f>IFERROR(IF(A23="","",O23-N23-P23),"")</f>
        <v/>
      </c>
      <c r="R23" s="12">
        <f>IFERROR(IF(OR(A23="",H23="",I23=""),"",YEARFRAC(H23,I23)),"")</f>
        <v/>
      </c>
      <c r="S23" s="13">
        <f>IF(R23="","",IF(R23&lt;5,"Sì","No"))</f>
        <v/>
      </c>
      <c r="T23" s="2" t="n"/>
      <c r="U23" s="2" t="n"/>
      <c r="V23" s="11">
        <f>IF(A23="","",IF(OR(S23="No",T23="Sì",U23="Sì",Q23&lt;=0),0,Q23))</f>
        <v/>
      </c>
      <c r="W23" s="14">
        <f>IF(A23="","",IF(V23&gt;0,26%,0%))</f>
        <v/>
      </c>
      <c r="X23" s="11">
        <f>IFERROR(IF(A23="","",V23*W23),"")</f>
        <v/>
      </c>
      <c r="Y23" s="10" t="n"/>
    </row>
    <row r="24">
      <c r="A24" s="2" t="n"/>
      <c r="B24" s="3" t="n"/>
      <c r="C24" s="3" t="n"/>
      <c r="D24" s="3" t="n"/>
      <c r="E24" s="3" t="n"/>
      <c r="F24" s="3" t="n"/>
      <c r="G24" s="3" t="n"/>
      <c r="H24" s="4" t="n"/>
      <c r="I24" s="4" t="n"/>
      <c r="J24" s="5" t="n"/>
      <c r="K24" s="5" t="n"/>
      <c r="L24" s="5" t="n"/>
      <c r="M24" s="5" t="n"/>
      <c r="N24" s="6">
        <f>IF(A24="","",SUM(J24:M24))</f>
        <v/>
      </c>
      <c r="O24" s="5" t="n"/>
      <c r="P24" s="5" t="n"/>
      <c r="Q24" s="6">
        <f>IFERROR(IF(A24="","",O24-N24-P24),"")</f>
        <v/>
      </c>
      <c r="R24" s="7">
        <f>IFERROR(IF(OR(A24="",H24="",I24=""),"",YEARFRAC(H24,I24)),"")</f>
        <v/>
      </c>
      <c r="S24" s="8">
        <f>IF(R24="","",IF(R24&lt;5,"Sì","No"))</f>
        <v/>
      </c>
      <c r="T24" s="2" t="n"/>
      <c r="U24" s="2" t="n"/>
      <c r="V24" s="6">
        <f>IF(A24="","",IF(OR(S24="No",T24="Sì",U24="Sì",Q24&lt;=0),0,Q24))</f>
        <v/>
      </c>
      <c r="W24" s="9">
        <f>IF(A24="","",IF(V24&gt;0,26%,0%))</f>
        <v/>
      </c>
      <c r="X24" s="6">
        <f>IFERROR(IF(A24="","",V24*W24),"")</f>
        <v/>
      </c>
      <c r="Y24" s="10" t="n"/>
    </row>
    <row r="25">
      <c r="A25" s="2" t="n"/>
      <c r="B25" s="3" t="n"/>
      <c r="C25" s="3" t="n"/>
      <c r="D25" s="3" t="n"/>
      <c r="E25" s="3" t="n"/>
      <c r="F25" s="3" t="n"/>
      <c r="G25" s="3" t="n"/>
      <c r="H25" s="4" t="n"/>
      <c r="I25" s="4" t="n"/>
      <c r="J25" s="5" t="n"/>
      <c r="K25" s="5" t="n"/>
      <c r="L25" s="5" t="n"/>
      <c r="M25" s="5" t="n"/>
      <c r="N25" s="11">
        <f>IF(A25="","",SUM(J25:M25))</f>
        <v/>
      </c>
      <c r="O25" s="5" t="n"/>
      <c r="P25" s="5" t="n"/>
      <c r="Q25" s="11">
        <f>IFERROR(IF(A25="","",O25-N25-P25),"")</f>
        <v/>
      </c>
      <c r="R25" s="12">
        <f>IFERROR(IF(OR(A25="",H25="",I25=""),"",YEARFRAC(H25,I25)),"")</f>
        <v/>
      </c>
      <c r="S25" s="13">
        <f>IF(R25="","",IF(R25&lt;5,"Sì","No"))</f>
        <v/>
      </c>
      <c r="T25" s="2" t="n"/>
      <c r="U25" s="2" t="n"/>
      <c r="V25" s="11">
        <f>IF(A25="","",IF(OR(S25="No",T25="Sì",U25="Sì",Q25&lt;=0),0,Q25))</f>
        <v/>
      </c>
      <c r="W25" s="14">
        <f>IF(A25="","",IF(V25&gt;0,26%,0%))</f>
        <v/>
      </c>
      <c r="X25" s="11">
        <f>IFERROR(IF(A25="","",V25*W25),"")</f>
        <v/>
      </c>
      <c r="Y25" s="10" t="n"/>
    </row>
    <row r="26">
      <c r="A26" s="2" t="n"/>
      <c r="B26" s="3" t="n"/>
      <c r="C26" s="3" t="n"/>
      <c r="D26" s="3" t="n"/>
      <c r="E26" s="3" t="n"/>
      <c r="F26" s="3" t="n"/>
      <c r="G26" s="3" t="n"/>
      <c r="H26" s="4" t="n"/>
      <c r="I26" s="4" t="n"/>
      <c r="J26" s="5" t="n"/>
      <c r="K26" s="5" t="n"/>
      <c r="L26" s="5" t="n"/>
      <c r="M26" s="5" t="n"/>
      <c r="N26" s="6">
        <f>IF(A26="","",SUM(J26:M26))</f>
        <v/>
      </c>
      <c r="O26" s="5" t="n"/>
      <c r="P26" s="5" t="n"/>
      <c r="Q26" s="6">
        <f>IFERROR(IF(A26="","",O26-N26-P26),"")</f>
        <v/>
      </c>
      <c r="R26" s="7">
        <f>IFERROR(IF(OR(A26="",H26="",I26=""),"",YEARFRAC(H26,I26)),"")</f>
        <v/>
      </c>
      <c r="S26" s="8">
        <f>IF(R26="","",IF(R26&lt;5,"Sì","No"))</f>
        <v/>
      </c>
      <c r="T26" s="2" t="n"/>
      <c r="U26" s="2" t="n"/>
      <c r="V26" s="6">
        <f>IF(A26="","",IF(OR(S26="No",T26="Sì",U26="Sì",Q26&lt;=0),0,Q26))</f>
        <v/>
      </c>
      <c r="W26" s="9">
        <f>IF(A26="","",IF(V26&gt;0,26%,0%))</f>
        <v/>
      </c>
      <c r="X26" s="6">
        <f>IFERROR(IF(A26="","",V26*W26),"")</f>
        <v/>
      </c>
      <c r="Y26" s="10" t="n"/>
    </row>
    <row r="27">
      <c r="A27" s="2" t="n"/>
      <c r="B27" s="3" t="n"/>
      <c r="C27" s="3" t="n"/>
      <c r="D27" s="3" t="n"/>
      <c r="E27" s="3" t="n"/>
      <c r="F27" s="3" t="n"/>
      <c r="G27" s="3" t="n"/>
      <c r="H27" s="4" t="n"/>
      <c r="I27" s="4" t="n"/>
      <c r="J27" s="5" t="n"/>
      <c r="K27" s="5" t="n"/>
      <c r="L27" s="5" t="n"/>
      <c r="M27" s="5" t="n"/>
      <c r="N27" s="11">
        <f>IF(A27="","",SUM(J27:M27))</f>
        <v/>
      </c>
      <c r="O27" s="5" t="n"/>
      <c r="P27" s="5" t="n"/>
      <c r="Q27" s="11">
        <f>IFERROR(IF(A27="","",O27-N27-P27),"")</f>
        <v/>
      </c>
      <c r="R27" s="12">
        <f>IFERROR(IF(OR(A27="",H27="",I27=""),"",YEARFRAC(H27,I27)),"")</f>
        <v/>
      </c>
      <c r="S27" s="13">
        <f>IF(R27="","",IF(R27&lt;5,"Sì","No"))</f>
        <v/>
      </c>
      <c r="T27" s="2" t="n"/>
      <c r="U27" s="2" t="n"/>
      <c r="V27" s="11">
        <f>IF(A27="","",IF(OR(S27="No",T27="Sì",U27="Sì",Q27&lt;=0),0,Q27))</f>
        <v/>
      </c>
      <c r="W27" s="14">
        <f>IF(A27="","",IF(V27&gt;0,26%,0%))</f>
        <v/>
      </c>
      <c r="X27" s="11">
        <f>IFERROR(IF(A27="","",V27*W27),"")</f>
        <v/>
      </c>
      <c r="Y27" s="10" t="n"/>
    </row>
    <row r="28">
      <c r="A28" s="2" t="n"/>
      <c r="B28" s="3" t="n"/>
      <c r="C28" s="3" t="n"/>
      <c r="D28" s="3" t="n"/>
      <c r="E28" s="3" t="n"/>
      <c r="F28" s="3" t="n"/>
      <c r="G28" s="3" t="n"/>
      <c r="H28" s="4" t="n"/>
      <c r="I28" s="4" t="n"/>
      <c r="J28" s="5" t="n"/>
      <c r="K28" s="5" t="n"/>
      <c r="L28" s="5" t="n"/>
      <c r="M28" s="5" t="n"/>
      <c r="N28" s="6">
        <f>IF(A28="","",SUM(J28:M28))</f>
        <v/>
      </c>
      <c r="O28" s="5" t="n"/>
      <c r="P28" s="5" t="n"/>
      <c r="Q28" s="6">
        <f>IFERROR(IF(A28="","",O28-N28-P28),"")</f>
        <v/>
      </c>
      <c r="R28" s="7">
        <f>IFERROR(IF(OR(A28="",H28="",I28=""),"",YEARFRAC(H28,I28)),"")</f>
        <v/>
      </c>
      <c r="S28" s="8">
        <f>IF(R28="","",IF(R28&lt;5,"Sì","No"))</f>
        <v/>
      </c>
      <c r="T28" s="2" t="n"/>
      <c r="U28" s="2" t="n"/>
      <c r="V28" s="6">
        <f>IF(A28="","",IF(OR(S28="No",T28="Sì",U28="Sì",Q28&lt;=0),0,Q28))</f>
        <v/>
      </c>
      <c r="W28" s="9">
        <f>IF(A28="","",IF(V28&gt;0,26%,0%))</f>
        <v/>
      </c>
      <c r="X28" s="6">
        <f>IFERROR(IF(A28="","",V28*W28),"")</f>
        <v/>
      </c>
      <c r="Y28" s="10" t="n"/>
    </row>
    <row r="29">
      <c r="A29" s="2" t="n"/>
      <c r="B29" s="3" t="n"/>
      <c r="C29" s="3" t="n"/>
      <c r="D29" s="3" t="n"/>
      <c r="E29" s="3" t="n"/>
      <c r="F29" s="3" t="n"/>
      <c r="G29" s="3" t="n"/>
      <c r="H29" s="4" t="n"/>
      <c r="I29" s="4" t="n"/>
      <c r="J29" s="5" t="n"/>
      <c r="K29" s="5" t="n"/>
      <c r="L29" s="5" t="n"/>
      <c r="M29" s="5" t="n"/>
      <c r="N29" s="11">
        <f>IF(A29="","",SUM(J29:M29))</f>
        <v/>
      </c>
      <c r="O29" s="5" t="n"/>
      <c r="P29" s="5" t="n"/>
      <c r="Q29" s="11">
        <f>IFERROR(IF(A29="","",O29-N29-P29),"")</f>
        <v/>
      </c>
      <c r="R29" s="12">
        <f>IFERROR(IF(OR(A29="",H29="",I29=""),"",YEARFRAC(H29,I29)),"")</f>
        <v/>
      </c>
      <c r="S29" s="13">
        <f>IF(R29="","",IF(R29&lt;5,"Sì","No"))</f>
        <v/>
      </c>
      <c r="T29" s="2" t="n"/>
      <c r="U29" s="2" t="n"/>
      <c r="V29" s="11">
        <f>IF(A29="","",IF(OR(S29="No",T29="Sì",U29="Sì",Q29&lt;=0),0,Q29))</f>
        <v/>
      </c>
      <c r="W29" s="14">
        <f>IF(A29="","",IF(V29&gt;0,26%,0%))</f>
        <v/>
      </c>
      <c r="X29" s="11">
        <f>IFERROR(IF(A29="","",V29*W29),"")</f>
        <v/>
      </c>
      <c r="Y29" s="10" t="n"/>
    </row>
    <row r="30">
      <c r="A30" s="2" t="n"/>
      <c r="B30" s="3" t="n"/>
      <c r="C30" s="3" t="n"/>
      <c r="D30" s="3" t="n"/>
      <c r="E30" s="3" t="n"/>
      <c r="F30" s="3" t="n"/>
      <c r="G30" s="3" t="n"/>
      <c r="H30" s="4" t="n"/>
      <c r="I30" s="4" t="n"/>
      <c r="J30" s="5" t="n"/>
      <c r="K30" s="5" t="n"/>
      <c r="L30" s="5" t="n"/>
      <c r="M30" s="5" t="n"/>
      <c r="N30" s="6">
        <f>IF(A30="","",SUM(J30:M30))</f>
        <v/>
      </c>
      <c r="O30" s="5" t="n"/>
      <c r="P30" s="5" t="n"/>
      <c r="Q30" s="6">
        <f>IFERROR(IF(A30="","",O30-N30-P30),"")</f>
        <v/>
      </c>
      <c r="R30" s="7">
        <f>IFERROR(IF(OR(A30="",H30="",I30=""),"",YEARFRAC(H30,I30)),"")</f>
        <v/>
      </c>
      <c r="S30" s="8">
        <f>IF(R30="","",IF(R30&lt;5,"Sì","No"))</f>
        <v/>
      </c>
      <c r="T30" s="2" t="n"/>
      <c r="U30" s="2" t="n"/>
      <c r="V30" s="6">
        <f>IF(A30="","",IF(OR(S30="No",T30="Sì",U30="Sì",Q30&lt;=0),0,Q30))</f>
        <v/>
      </c>
      <c r="W30" s="9">
        <f>IF(A30="","",IF(V30&gt;0,26%,0%))</f>
        <v/>
      </c>
      <c r="X30" s="6">
        <f>IFERROR(IF(A30="","",V30*W30),"")</f>
        <v/>
      </c>
      <c r="Y30" s="10" t="n"/>
    </row>
    <row r="31">
      <c r="A31" s="2" t="n"/>
      <c r="B31" s="3" t="n"/>
      <c r="C31" s="3" t="n"/>
      <c r="D31" s="3" t="n"/>
      <c r="E31" s="3" t="n"/>
      <c r="F31" s="3" t="n"/>
      <c r="G31" s="3" t="n"/>
      <c r="H31" s="4" t="n"/>
      <c r="I31" s="4" t="n"/>
      <c r="J31" s="5" t="n"/>
      <c r="K31" s="5" t="n"/>
      <c r="L31" s="5" t="n"/>
      <c r="M31" s="5" t="n"/>
      <c r="N31" s="11">
        <f>IF(A31="","",SUM(J31:M31))</f>
        <v/>
      </c>
      <c r="O31" s="5" t="n"/>
      <c r="P31" s="5" t="n"/>
      <c r="Q31" s="11">
        <f>IFERROR(IF(A31="","",O31-N31-P31),"")</f>
        <v/>
      </c>
      <c r="R31" s="12">
        <f>IFERROR(IF(OR(A31="",H31="",I31=""),"",YEARFRAC(H31,I31)),"")</f>
        <v/>
      </c>
      <c r="S31" s="13">
        <f>IF(R31="","",IF(R31&lt;5,"Sì","No"))</f>
        <v/>
      </c>
      <c r="T31" s="2" t="n"/>
      <c r="U31" s="2" t="n"/>
      <c r="V31" s="11">
        <f>IF(A31="","",IF(OR(S31="No",T31="Sì",U31="Sì",Q31&lt;=0),0,Q31))</f>
        <v/>
      </c>
      <c r="W31" s="14">
        <f>IF(A31="","",IF(V31&gt;0,26%,0%))</f>
        <v/>
      </c>
      <c r="X31" s="11">
        <f>IFERROR(IF(A31="","",V31*W31),"")</f>
        <v/>
      </c>
      <c r="Y31" s="10" t="n"/>
    </row>
    <row r="32">
      <c r="A32" s="2" t="n"/>
      <c r="B32" s="3" t="n"/>
      <c r="C32" s="3" t="n"/>
      <c r="D32" s="3" t="n"/>
      <c r="E32" s="3" t="n"/>
      <c r="F32" s="3" t="n"/>
      <c r="G32" s="3" t="n"/>
      <c r="H32" s="4" t="n"/>
      <c r="I32" s="4" t="n"/>
      <c r="J32" s="5" t="n"/>
      <c r="K32" s="5" t="n"/>
      <c r="L32" s="5" t="n"/>
      <c r="M32" s="5" t="n"/>
      <c r="N32" s="6">
        <f>IF(A32="","",SUM(J32:M32))</f>
        <v/>
      </c>
      <c r="O32" s="5" t="n"/>
      <c r="P32" s="5" t="n"/>
      <c r="Q32" s="6">
        <f>IFERROR(IF(A32="","",O32-N32-P32),"")</f>
        <v/>
      </c>
      <c r="R32" s="7">
        <f>IFERROR(IF(OR(A32="",H32="",I32=""),"",YEARFRAC(H32,I32)),"")</f>
        <v/>
      </c>
      <c r="S32" s="8">
        <f>IF(R32="","",IF(R32&lt;5,"Sì","No"))</f>
        <v/>
      </c>
      <c r="T32" s="2" t="n"/>
      <c r="U32" s="2" t="n"/>
      <c r="V32" s="6">
        <f>IF(A32="","",IF(OR(S32="No",T32="Sì",U32="Sì",Q32&lt;=0),0,Q32))</f>
        <v/>
      </c>
      <c r="W32" s="9">
        <f>IF(A32="","",IF(V32&gt;0,26%,0%))</f>
        <v/>
      </c>
      <c r="X32" s="6">
        <f>IFERROR(IF(A32="","",V32*W32),"")</f>
        <v/>
      </c>
      <c r="Y32" s="10" t="n"/>
    </row>
    <row r="33">
      <c r="A33" s="2" t="n"/>
      <c r="B33" s="3" t="n"/>
      <c r="C33" s="3" t="n"/>
      <c r="D33" s="3" t="n"/>
      <c r="E33" s="3" t="n"/>
      <c r="F33" s="3" t="n"/>
      <c r="G33" s="3" t="n"/>
      <c r="H33" s="4" t="n"/>
      <c r="I33" s="4" t="n"/>
      <c r="J33" s="5" t="n"/>
      <c r="K33" s="5" t="n"/>
      <c r="L33" s="5" t="n"/>
      <c r="M33" s="5" t="n"/>
      <c r="N33" s="11">
        <f>IF(A33="","",SUM(J33:M33))</f>
        <v/>
      </c>
      <c r="O33" s="5" t="n"/>
      <c r="P33" s="5" t="n"/>
      <c r="Q33" s="11">
        <f>IFERROR(IF(A33="","",O33-N33-P33),"")</f>
        <v/>
      </c>
      <c r="R33" s="12">
        <f>IFERROR(IF(OR(A33="",H33="",I33=""),"",YEARFRAC(H33,I33)),"")</f>
        <v/>
      </c>
      <c r="S33" s="13">
        <f>IF(R33="","",IF(R33&lt;5,"Sì","No"))</f>
        <v/>
      </c>
      <c r="T33" s="2" t="n"/>
      <c r="U33" s="2" t="n"/>
      <c r="V33" s="11">
        <f>IF(A33="","",IF(OR(S33="No",T33="Sì",U33="Sì",Q33&lt;=0),0,Q33))</f>
        <v/>
      </c>
      <c r="W33" s="14">
        <f>IF(A33="","",IF(V33&gt;0,26%,0%))</f>
        <v/>
      </c>
      <c r="X33" s="11">
        <f>IFERROR(IF(A33="","",V33*W33),"")</f>
        <v/>
      </c>
      <c r="Y33" s="10" t="n"/>
    </row>
    <row r="34">
      <c r="A34" s="2" t="n"/>
      <c r="B34" s="3" t="n"/>
      <c r="C34" s="3" t="n"/>
      <c r="D34" s="3" t="n"/>
      <c r="E34" s="3" t="n"/>
      <c r="F34" s="3" t="n"/>
      <c r="G34" s="3" t="n"/>
      <c r="H34" s="4" t="n"/>
      <c r="I34" s="4" t="n"/>
      <c r="J34" s="5" t="n"/>
      <c r="K34" s="5" t="n"/>
      <c r="L34" s="5" t="n"/>
      <c r="M34" s="5" t="n"/>
      <c r="N34" s="6">
        <f>IF(A34="","",SUM(J34:M34))</f>
        <v/>
      </c>
      <c r="O34" s="5" t="n"/>
      <c r="P34" s="5" t="n"/>
      <c r="Q34" s="6">
        <f>IFERROR(IF(A34="","",O34-N34-P34),"")</f>
        <v/>
      </c>
      <c r="R34" s="7">
        <f>IFERROR(IF(OR(A34="",H34="",I34=""),"",YEARFRAC(H34,I34)),"")</f>
        <v/>
      </c>
      <c r="S34" s="8">
        <f>IF(R34="","",IF(R34&lt;5,"Sì","No"))</f>
        <v/>
      </c>
      <c r="T34" s="2" t="n"/>
      <c r="U34" s="2" t="n"/>
      <c r="V34" s="6">
        <f>IF(A34="","",IF(OR(S34="No",T34="Sì",U34="Sì",Q34&lt;=0),0,Q34))</f>
        <v/>
      </c>
      <c r="W34" s="9">
        <f>IF(A34="","",IF(V34&gt;0,26%,0%))</f>
        <v/>
      </c>
      <c r="X34" s="6">
        <f>IFERROR(IF(A34="","",V34*W34),"")</f>
        <v/>
      </c>
      <c r="Y34" s="10" t="n"/>
    </row>
    <row r="35">
      <c r="A35" s="2" t="n"/>
      <c r="B35" s="3" t="n"/>
      <c r="C35" s="3" t="n"/>
      <c r="D35" s="3" t="n"/>
      <c r="E35" s="3" t="n"/>
      <c r="F35" s="3" t="n"/>
      <c r="G35" s="3" t="n"/>
      <c r="H35" s="4" t="n"/>
      <c r="I35" s="4" t="n"/>
      <c r="J35" s="5" t="n"/>
      <c r="K35" s="5" t="n"/>
      <c r="L35" s="5" t="n"/>
      <c r="M35" s="5" t="n"/>
      <c r="N35" s="11">
        <f>IF(A35="","",SUM(J35:M35))</f>
        <v/>
      </c>
      <c r="O35" s="5" t="n"/>
      <c r="P35" s="5" t="n"/>
      <c r="Q35" s="11">
        <f>IFERROR(IF(A35="","",O35-N35-P35),"")</f>
        <v/>
      </c>
      <c r="R35" s="12">
        <f>IFERROR(IF(OR(A35="",H35="",I35=""),"",YEARFRAC(H35,I35)),"")</f>
        <v/>
      </c>
      <c r="S35" s="13">
        <f>IF(R35="","",IF(R35&lt;5,"Sì","No"))</f>
        <v/>
      </c>
      <c r="T35" s="2" t="n"/>
      <c r="U35" s="2" t="n"/>
      <c r="V35" s="11">
        <f>IF(A35="","",IF(OR(S35="No",T35="Sì",U35="Sì",Q35&lt;=0),0,Q35))</f>
        <v/>
      </c>
      <c r="W35" s="14">
        <f>IF(A35="","",IF(V35&gt;0,26%,0%))</f>
        <v/>
      </c>
      <c r="X35" s="11">
        <f>IFERROR(IF(A35="","",V35*W35),"")</f>
        <v/>
      </c>
      <c r="Y35" s="10" t="n"/>
    </row>
    <row r="36">
      <c r="A36" s="2" t="n"/>
      <c r="B36" s="3" t="n"/>
      <c r="C36" s="3" t="n"/>
      <c r="D36" s="3" t="n"/>
      <c r="E36" s="3" t="n"/>
      <c r="F36" s="3" t="n"/>
      <c r="G36" s="3" t="n"/>
      <c r="H36" s="4" t="n"/>
      <c r="I36" s="4" t="n"/>
      <c r="J36" s="5" t="n"/>
      <c r="K36" s="5" t="n"/>
      <c r="L36" s="5" t="n"/>
      <c r="M36" s="5" t="n"/>
      <c r="N36" s="6">
        <f>IF(A36="","",SUM(J36:M36))</f>
        <v/>
      </c>
      <c r="O36" s="5" t="n"/>
      <c r="P36" s="5" t="n"/>
      <c r="Q36" s="6">
        <f>IFERROR(IF(A36="","",O36-N36-P36),"")</f>
        <v/>
      </c>
      <c r="R36" s="7">
        <f>IFERROR(IF(OR(A36="",H36="",I36=""),"",YEARFRAC(H36,I36)),"")</f>
        <v/>
      </c>
      <c r="S36" s="8">
        <f>IF(R36="","",IF(R36&lt;5,"Sì","No"))</f>
        <v/>
      </c>
      <c r="T36" s="2" t="n"/>
      <c r="U36" s="2" t="n"/>
      <c r="V36" s="6">
        <f>IF(A36="","",IF(OR(S36="No",T36="Sì",U36="Sì",Q36&lt;=0),0,Q36))</f>
        <v/>
      </c>
      <c r="W36" s="9">
        <f>IF(A36="","",IF(V36&gt;0,26%,0%))</f>
        <v/>
      </c>
      <c r="X36" s="6">
        <f>IFERROR(IF(A36="","",V36*W36),"")</f>
        <v/>
      </c>
      <c r="Y36" s="10" t="n"/>
    </row>
    <row r="37">
      <c r="A37" s="2" t="n"/>
      <c r="B37" s="3" t="n"/>
      <c r="C37" s="3" t="n"/>
      <c r="D37" s="3" t="n"/>
      <c r="E37" s="3" t="n"/>
      <c r="F37" s="3" t="n"/>
      <c r="G37" s="3" t="n"/>
      <c r="H37" s="4" t="n"/>
      <c r="I37" s="4" t="n"/>
      <c r="J37" s="5" t="n"/>
      <c r="K37" s="5" t="n"/>
      <c r="L37" s="5" t="n"/>
      <c r="M37" s="5" t="n"/>
      <c r="N37" s="11">
        <f>IF(A37="","",SUM(J37:M37))</f>
        <v/>
      </c>
      <c r="O37" s="5" t="n"/>
      <c r="P37" s="5" t="n"/>
      <c r="Q37" s="11">
        <f>IFERROR(IF(A37="","",O37-N37-P37),"")</f>
        <v/>
      </c>
      <c r="R37" s="12">
        <f>IFERROR(IF(OR(A37="",H37="",I37=""),"",YEARFRAC(H37,I37)),"")</f>
        <v/>
      </c>
      <c r="S37" s="13">
        <f>IF(R37="","",IF(R37&lt;5,"Sì","No"))</f>
        <v/>
      </c>
      <c r="T37" s="2" t="n"/>
      <c r="U37" s="2" t="n"/>
      <c r="V37" s="11">
        <f>IF(A37="","",IF(OR(S37="No",T37="Sì",U37="Sì",Q37&lt;=0),0,Q37))</f>
        <v/>
      </c>
      <c r="W37" s="14">
        <f>IF(A37="","",IF(V37&gt;0,26%,0%))</f>
        <v/>
      </c>
      <c r="X37" s="11">
        <f>IFERROR(IF(A37="","",V37*W37),"")</f>
        <v/>
      </c>
      <c r="Y37" s="10" t="n"/>
    </row>
    <row r="38">
      <c r="A38" s="2" t="n"/>
      <c r="B38" s="3" t="n"/>
      <c r="C38" s="3" t="n"/>
      <c r="D38" s="3" t="n"/>
      <c r="E38" s="3" t="n"/>
      <c r="F38" s="3" t="n"/>
      <c r="G38" s="3" t="n"/>
      <c r="H38" s="4" t="n"/>
      <c r="I38" s="4" t="n"/>
      <c r="J38" s="5" t="n"/>
      <c r="K38" s="5" t="n"/>
      <c r="L38" s="5" t="n"/>
      <c r="M38" s="5" t="n"/>
      <c r="N38" s="6">
        <f>IF(A38="","",SUM(J38:M38))</f>
        <v/>
      </c>
      <c r="O38" s="5" t="n"/>
      <c r="P38" s="5" t="n"/>
      <c r="Q38" s="6">
        <f>IFERROR(IF(A38="","",O38-N38-P38),"")</f>
        <v/>
      </c>
      <c r="R38" s="7">
        <f>IFERROR(IF(OR(A38="",H38="",I38=""),"",YEARFRAC(H38,I38)),"")</f>
        <v/>
      </c>
      <c r="S38" s="8">
        <f>IF(R38="","",IF(R38&lt;5,"Sì","No"))</f>
        <v/>
      </c>
      <c r="T38" s="2" t="n"/>
      <c r="U38" s="2" t="n"/>
      <c r="V38" s="6">
        <f>IF(A38="","",IF(OR(S38="No",T38="Sì",U38="Sì",Q38&lt;=0),0,Q38))</f>
        <v/>
      </c>
      <c r="W38" s="9">
        <f>IF(A38="","",IF(V38&gt;0,26%,0%))</f>
        <v/>
      </c>
      <c r="X38" s="6">
        <f>IFERROR(IF(A38="","",V38*W38),"")</f>
        <v/>
      </c>
      <c r="Y38" s="10" t="n"/>
    </row>
    <row r="39">
      <c r="A39" s="2" t="n"/>
      <c r="B39" s="3" t="n"/>
      <c r="C39" s="3" t="n"/>
      <c r="D39" s="3" t="n"/>
      <c r="E39" s="3" t="n"/>
      <c r="F39" s="3" t="n"/>
      <c r="G39" s="3" t="n"/>
      <c r="H39" s="4" t="n"/>
      <c r="I39" s="4" t="n"/>
      <c r="J39" s="5" t="n"/>
      <c r="K39" s="5" t="n"/>
      <c r="L39" s="5" t="n"/>
      <c r="M39" s="5" t="n"/>
      <c r="N39" s="11">
        <f>IF(A39="","",SUM(J39:M39))</f>
        <v/>
      </c>
      <c r="O39" s="5" t="n"/>
      <c r="P39" s="5" t="n"/>
      <c r="Q39" s="11">
        <f>IFERROR(IF(A39="","",O39-N39-P39),"")</f>
        <v/>
      </c>
      <c r="R39" s="12">
        <f>IFERROR(IF(OR(A39="",H39="",I39=""),"",YEARFRAC(H39,I39)),"")</f>
        <v/>
      </c>
      <c r="S39" s="13">
        <f>IF(R39="","",IF(R39&lt;5,"Sì","No"))</f>
        <v/>
      </c>
      <c r="T39" s="2" t="n"/>
      <c r="U39" s="2" t="n"/>
      <c r="V39" s="11">
        <f>IF(A39="","",IF(OR(S39="No",T39="Sì",U39="Sì",Q39&lt;=0),0,Q39))</f>
        <v/>
      </c>
      <c r="W39" s="14">
        <f>IF(A39="","",IF(V39&gt;0,26%,0%))</f>
        <v/>
      </c>
      <c r="X39" s="11">
        <f>IFERROR(IF(A39="","",V39*W39),"")</f>
        <v/>
      </c>
      <c r="Y39" s="10" t="n"/>
    </row>
    <row r="40">
      <c r="A40" s="2" t="n"/>
      <c r="B40" s="3" t="n"/>
      <c r="C40" s="3" t="n"/>
      <c r="D40" s="3" t="n"/>
      <c r="E40" s="3" t="n"/>
      <c r="F40" s="3" t="n"/>
      <c r="G40" s="3" t="n"/>
      <c r="H40" s="4" t="n"/>
      <c r="I40" s="4" t="n"/>
      <c r="J40" s="5" t="n"/>
      <c r="K40" s="5" t="n"/>
      <c r="L40" s="5" t="n"/>
      <c r="M40" s="5" t="n"/>
      <c r="N40" s="6">
        <f>IF(A40="","",SUM(J40:M40))</f>
        <v/>
      </c>
      <c r="O40" s="5" t="n"/>
      <c r="P40" s="5" t="n"/>
      <c r="Q40" s="6">
        <f>IFERROR(IF(A40="","",O40-N40-P40),"")</f>
        <v/>
      </c>
      <c r="R40" s="7">
        <f>IFERROR(IF(OR(A40="",H40="",I40=""),"",YEARFRAC(H40,I40)),"")</f>
        <v/>
      </c>
      <c r="S40" s="8">
        <f>IF(R40="","",IF(R40&lt;5,"Sì","No"))</f>
        <v/>
      </c>
      <c r="T40" s="2" t="n"/>
      <c r="U40" s="2" t="n"/>
      <c r="V40" s="6">
        <f>IF(A40="","",IF(OR(S40="No",T40="Sì",U40="Sì",Q40&lt;=0),0,Q40))</f>
        <v/>
      </c>
      <c r="W40" s="9">
        <f>IF(A40="","",IF(V40&gt;0,26%,0%))</f>
        <v/>
      </c>
      <c r="X40" s="6">
        <f>IFERROR(IF(A40="","",V40*W40),"")</f>
        <v/>
      </c>
      <c r="Y40" s="10" t="n"/>
    </row>
    <row r="41">
      <c r="A41" s="2" t="n"/>
      <c r="B41" s="3" t="n"/>
      <c r="C41" s="3" t="n"/>
      <c r="D41" s="3" t="n"/>
      <c r="E41" s="3" t="n"/>
      <c r="F41" s="3" t="n"/>
      <c r="G41" s="3" t="n"/>
      <c r="H41" s="4" t="n"/>
      <c r="I41" s="4" t="n"/>
      <c r="J41" s="5" t="n"/>
      <c r="K41" s="5" t="n"/>
      <c r="L41" s="5" t="n"/>
      <c r="M41" s="5" t="n"/>
      <c r="N41" s="11">
        <f>IF(A41="","",SUM(J41:M41))</f>
        <v/>
      </c>
      <c r="O41" s="5" t="n"/>
      <c r="P41" s="5" t="n"/>
      <c r="Q41" s="11">
        <f>IFERROR(IF(A41="","",O41-N41-P41),"")</f>
        <v/>
      </c>
      <c r="R41" s="12">
        <f>IFERROR(IF(OR(A41="",H41="",I41=""),"",YEARFRAC(H41,I41)),"")</f>
        <v/>
      </c>
      <c r="S41" s="13">
        <f>IF(R41="","",IF(R41&lt;5,"Sì","No"))</f>
        <v/>
      </c>
      <c r="T41" s="2" t="n"/>
      <c r="U41" s="2" t="n"/>
      <c r="V41" s="11">
        <f>IF(A41="","",IF(OR(S41="No",T41="Sì",U41="Sì",Q41&lt;=0),0,Q41))</f>
        <v/>
      </c>
      <c r="W41" s="14">
        <f>IF(A41="","",IF(V41&gt;0,26%,0%))</f>
        <v/>
      </c>
      <c r="X41" s="11">
        <f>IFERROR(IF(A41="","",V41*W41),"")</f>
        <v/>
      </c>
      <c r="Y41" s="10" t="n"/>
    </row>
    <row r="42">
      <c r="A42" s="2" t="n"/>
      <c r="B42" s="3" t="n"/>
      <c r="C42" s="3" t="n"/>
      <c r="D42" s="3" t="n"/>
      <c r="E42" s="3" t="n"/>
      <c r="F42" s="3" t="n"/>
      <c r="G42" s="3" t="n"/>
      <c r="H42" s="4" t="n"/>
      <c r="I42" s="4" t="n"/>
      <c r="J42" s="5" t="n"/>
      <c r="K42" s="5" t="n"/>
      <c r="L42" s="5" t="n"/>
      <c r="M42" s="5" t="n"/>
      <c r="N42" s="6">
        <f>IF(A42="","",SUM(J42:M42))</f>
        <v/>
      </c>
      <c r="O42" s="5" t="n"/>
      <c r="P42" s="5" t="n"/>
      <c r="Q42" s="6">
        <f>IFERROR(IF(A42="","",O42-N42-P42),"")</f>
        <v/>
      </c>
      <c r="R42" s="7">
        <f>IFERROR(IF(OR(A42="",H42="",I42=""),"",YEARFRAC(H42,I42)),"")</f>
        <v/>
      </c>
      <c r="S42" s="8">
        <f>IF(R42="","",IF(R42&lt;5,"Sì","No"))</f>
        <v/>
      </c>
      <c r="T42" s="2" t="n"/>
      <c r="U42" s="2" t="n"/>
      <c r="V42" s="6">
        <f>IF(A42="","",IF(OR(S42="No",T42="Sì",U42="Sì",Q42&lt;=0),0,Q42))</f>
        <v/>
      </c>
      <c r="W42" s="9">
        <f>IF(A42="","",IF(V42&gt;0,26%,0%))</f>
        <v/>
      </c>
      <c r="X42" s="6">
        <f>IFERROR(IF(A42="","",V42*W42),"")</f>
        <v/>
      </c>
      <c r="Y42" s="10" t="n"/>
    </row>
    <row r="43">
      <c r="A43" s="2" t="n"/>
      <c r="B43" s="3" t="n"/>
      <c r="C43" s="3" t="n"/>
      <c r="D43" s="3" t="n"/>
      <c r="E43" s="3" t="n"/>
      <c r="F43" s="3" t="n"/>
      <c r="G43" s="3" t="n"/>
      <c r="H43" s="4" t="n"/>
      <c r="I43" s="4" t="n"/>
      <c r="J43" s="5" t="n"/>
      <c r="K43" s="5" t="n"/>
      <c r="L43" s="5" t="n"/>
      <c r="M43" s="5" t="n"/>
      <c r="N43" s="11">
        <f>IF(A43="","",SUM(J43:M43))</f>
        <v/>
      </c>
      <c r="O43" s="5" t="n"/>
      <c r="P43" s="5" t="n"/>
      <c r="Q43" s="11">
        <f>IFERROR(IF(A43="","",O43-N43-P43),"")</f>
        <v/>
      </c>
      <c r="R43" s="12">
        <f>IFERROR(IF(OR(A43="",H43="",I43=""),"",YEARFRAC(H43,I43)),"")</f>
        <v/>
      </c>
      <c r="S43" s="13">
        <f>IF(R43="","",IF(R43&lt;5,"Sì","No"))</f>
        <v/>
      </c>
      <c r="T43" s="2" t="n"/>
      <c r="U43" s="2" t="n"/>
      <c r="V43" s="11">
        <f>IF(A43="","",IF(OR(S43="No",T43="Sì",U43="Sì",Q43&lt;=0),0,Q43))</f>
        <v/>
      </c>
      <c r="W43" s="14">
        <f>IF(A43="","",IF(V43&gt;0,26%,0%))</f>
        <v/>
      </c>
      <c r="X43" s="11">
        <f>IFERROR(IF(A43="","",V43*W43),"")</f>
        <v/>
      </c>
      <c r="Y43" s="10" t="n"/>
    </row>
    <row r="44">
      <c r="A44" s="2" t="n"/>
      <c r="B44" s="3" t="n"/>
      <c r="C44" s="3" t="n"/>
      <c r="D44" s="3" t="n"/>
      <c r="E44" s="3" t="n"/>
      <c r="F44" s="3" t="n"/>
      <c r="G44" s="3" t="n"/>
      <c r="H44" s="4" t="n"/>
      <c r="I44" s="4" t="n"/>
      <c r="J44" s="5" t="n"/>
      <c r="K44" s="5" t="n"/>
      <c r="L44" s="5" t="n"/>
      <c r="M44" s="5" t="n"/>
      <c r="N44" s="6">
        <f>IF(A44="","",SUM(J44:M44))</f>
        <v/>
      </c>
      <c r="O44" s="5" t="n"/>
      <c r="P44" s="5" t="n"/>
      <c r="Q44" s="6">
        <f>IFERROR(IF(A44="","",O44-N44-P44),"")</f>
        <v/>
      </c>
      <c r="R44" s="7">
        <f>IFERROR(IF(OR(A44="",H44="",I44=""),"",YEARFRAC(H44,I44)),"")</f>
        <v/>
      </c>
      <c r="S44" s="8">
        <f>IF(R44="","",IF(R44&lt;5,"Sì","No"))</f>
        <v/>
      </c>
      <c r="T44" s="2" t="n"/>
      <c r="U44" s="2" t="n"/>
      <c r="V44" s="6">
        <f>IF(A44="","",IF(OR(S44="No",T44="Sì",U44="Sì",Q44&lt;=0),0,Q44))</f>
        <v/>
      </c>
      <c r="W44" s="9">
        <f>IF(A44="","",IF(V44&gt;0,26%,0%))</f>
        <v/>
      </c>
      <c r="X44" s="6">
        <f>IFERROR(IF(A44="","",V44*W44),"")</f>
        <v/>
      </c>
      <c r="Y44" s="10" t="n"/>
    </row>
    <row r="45">
      <c r="A45" s="2" t="n"/>
      <c r="B45" s="3" t="n"/>
      <c r="C45" s="3" t="n"/>
      <c r="D45" s="3" t="n"/>
      <c r="E45" s="3" t="n"/>
      <c r="F45" s="3" t="n"/>
      <c r="G45" s="3" t="n"/>
      <c r="H45" s="4" t="n"/>
      <c r="I45" s="4" t="n"/>
      <c r="J45" s="5" t="n"/>
      <c r="K45" s="5" t="n"/>
      <c r="L45" s="5" t="n"/>
      <c r="M45" s="5" t="n"/>
      <c r="N45" s="11">
        <f>IF(A45="","",SUM(J45:M45))</f>
        <v/>
      </c>
      <c r="O45" s="5" t="n"/>
      <c r="P45" s="5" t="n"/>
      <c r="Q45" s="11">
        <f>IFERROR(IF(A45="","",O45-N45-P45),"")</f>
        <v/>
      </c>
      <c r="R45" s="12">
        <f>IFERROR(IF(OR(A45="",H45="",I45=""),"",YEARFRAC(H45,I45)),"")</f>
        <v/>
      </c>
      <c r="S45" s="13">
        <f>IF(R45="","",IF(R45&lt;5,"Sì","No"))</f>
        <v/>
      </c>
      <c r="T45" s="2" t="n"/>
      <c r="U45" s="2" t="n"/>
      <c r="V45" s="11">
        <f>IF(A45="","",IF(OR(S45="No",T45="Sì",U45="Sì",Q45&lt;=0),0,Q45))</f>
        <v/>
      </c>
      <c r="W45" s="14">
        <f>IF(A45="","",IF(V45&gt;0,26%,0%))</f>
        <v/>
      </c>
      <c r="X45" s="11">
        <f>IFERROR(IF(A45="","",V45*W45),"")</f>
        <v/>
      </c>
      <c r="Y45" s="10" t="n"/>
    </row>
    <row r="46">
      <c r="A46" s="2" t="n"/>
      <c r="B46" s="3" t="n"/>
      <c r="C46" s="3" t="n"/>
      <c r="D46" s="3" t="n"/>
      <c r="E46" s="3" t="n"/>
      <c r="F46" s="3" t="n"/>
      <c r="G46" s="3" t="n"/>
      <c r="H46" s="4" t="n"/>
      <c r="I46" s="4" t="n"/>
      <c r="J46" s="5" t="n"/>
      <c r="K46" s="5" t="n"/>
      <c r="L46" s="5" t="n"/>
      <c r="M46" s="5" t="n"/>
      <c r="N46" s="6">
        <f>IF(A46="","",SUM(J46:M46))</f>
        <v/>
      </c>
      <c r="O46" s="5" t="n"/>
      <c r="P46" s="5" t="n"/>
      <c r="Q46" s="6">
        <f>IFERROR(IF(A46="","",O46-N46-P46),"")</f>
        <v/>
      </c>
      <c r="R46" s="7">
        <f>IFERROR(IF(OR(A46="",H46="",I46=""),"",YEARFRAC(H46,I46)),"")</f>
        <v/>
      </c>
      <c r="S46" s="8">
        <f>IF(R46="","",IF(R46&lt;5,"Sì","No"))</f>
        <v/>
      </c>
      <c r="T46" s="2" t="n"/>
      <c r="U46" s="2" t="n"/>
      <c r="V46" s="6">
        <f>IF(A46="","",IF(OR(S46="No",T46="Sì",U46="Sì",Q46&lt;=0),0,Q46))</f>
        <v/>
      </c>
      <c r="W46" s="9">
        <f>IF(A46="","",IF(V46&gt;0,26%,0%))</f>
        <v/>
      </c>
      <c r="X46" s="6">
        <f>IFERROR(IF(A46="","",V46*W46),"")</f>
        <v/>
      </c>
      <c r="Y46" s="10" t="n"/>
    </row>
    <row r="47">
      <c r="A47" s="2" t="n"/>
      <c r="B47" s="3" t="n"/>
      <c r="C47" s="3" t="n"/>
      <c r="D47" s="3" t="n"/>
      <c r="E47" s="3" t="n"/>
      <c r="F47" s="3" t="n"/>
      <c r="G47" s="3" t="n"/>
      <c r="H47" s="4" t="n"/>
      <c r="I47" s="4" t="n"/>
      <c r="J47" s="5" t="n"/>
      <c r="K47" s="5" t="n"/>
      <c r="L47" s="5" t="n"/>
      <c r="M47" s="5" t="n"/>
      <c r="N47" s="11">
        <f>IF(A47="","",SUM(J47:M47))</f>
        <v/>
      </c>
      <c r="O47" s="5" t="n"/>
      <c r="P47" s="5" t="n"/>
      <c r="Q47" s="11">
        <f>IFERROR(IF(A47="","",O47-N47-P47),"")</f>
        <v/>
      </c>
      <c r="R47" s="12">
        <f>IFERROR(IF(OR(A47="",H47="",I47=""),"",YEARFRAC(H47,I47)),"")</f>
        <v/>
      </c>
      <c r="S47" s="13">
        <f>IF(R47="","",IF(R47&lt;5,"Sì","No"))</f>
        <v/>
      </c>
      <c r="T47" s="2" t="n"/>
      <c r="U47" s="2" t="n"/>
      <c r="V47" s="11">
        <f>IF(A47="","",IF(OR(S47="No",T47="Sì",U47="Sì",Q47&lt;=0),0,Q47))</f>
        <v/>
      </c>
      <c r="W47" s="14">
        <f>IF(A47="","",IF(V47&gt;0,26%,0%))</f>
        <v/>
      </c>
      <c r="X47" s="11">
        <f>IFERROR(IF(A47="","",V47*W47),"")</f>
        <v/>
      </c>
      <c r="Y47" s="10" t="n"/>
    </row>
    <row r="48">
      <c r="A48" s="2" t="n"/>
      <c r="B48" s="3" t="n"/>
      <c r="C48" s="3" t="n"/>
      <c r="D48" s="3" t="n"/>
      <c r="E48" s="3" t="n"/>
      <c r="F48" s="3" t="n"/>
      <c r="G48" s="3" t="n"/>
      <c r="H48" s="4" t="n"/>
      <c r="I48" s="4" t="n"/>
      <c r="J48" s="5" t="n"/>
      <c r="K48" s="5" t="n"/>
      <c r="L48" s="5" t="n"/>
      <c r="M48" s="5" t="n"/>
      <c r="N48" s="6">
        <f>IF(A48="","",SUM(J48:M48))</f>
        <v/>
      </c>
      <c r="O48" s="5" t="n"/>
      <c r="P48" s="5" t="n"/>
      <c r="Q48" s="6">
        <f>IFERROR(IF(A48="","",O48-N48-P48),"")</f>
        <v/>
      </c>
      <c r="R48" s="7">
        <f>IFERROR(IF(OR(A48="",H48="",I48=""),"",YEARFRAC(H48,I48)),"")</f>
        <v/>
      </c>
      <c r="S48" s="8">
        <f>IF(R48="","",IF(R48&lt;5,"Sì","No"))</f>
        <v/>
      </c>
      <c r="T48" s="2" t="n"/>
      <c r="U48" s="2" t="n"/>
      <c r="V48" s="6">
        <f>IF(A48="","",IF(OR(S48="No",T48="Sì",U48="Sì",Q48&lt;=0),0,Q48))</f>
        <v/>
      </c>
      <c r="W48" s="9">
        <f>IF(A48="","",IF(V48&gt;0,26%,0%))</f>
        <v/>
      </c>
      <c r="X48" s="6">
        <f>IFERROR(IF(A48="","",V48*W48),"")</f>
        <v/>
      </c>
      <c r="Y48" s="10" t="n"/>
    </row>
    <row r="49">
      <c r="A49" s="2" t="n"/>
      <c r="B49" s="3" t="n"/>
      <c r="C49" s="3" t="n"/>
      <c r="D49" s="3" t="n"/>
      <c r="E49" s="3" t="n"/>
      <c r="F49" s="3" t="n"/>
      <c r="G49" s="3" t="n"/>
      <c r="H49" s="4" t="n"/>
      <c r="I49" s="4" t="n"/>
      <c r="J49" s="5" t="n"/>
      <c r="K49" s="5" t="n"/>
      <c r="L49" s="5" t="n"/>
      <c r="M49" s="5" t="n"/>
      <c r="N49" s="11">
        <f>IF(A49="","",SUM(J49:M49))</f>
        <v/>
      </c>
      <c r="O49" s="5" t="n"/>
      <c r="P49" s="5" t="n"/>
      <c r="Q49" s="11">
        <f>IFERROR(IF(A49="","",O49-N49-P49),"")</f>
        <v/>
      </c>
      <c r="R49" s="12">
        <f>IFERROR(IF(OR(A49="",H49="",I49=""),"",YEARFRAC(H49,I49)),"")</f>
        <v/>
      </c>
      <c r="S49" s="13">
        <f>IF(R49="","",IF(R49&lt;5,"Sì","No"))</f>
        <v/>
      </c>
      <c r="T49" s="2" t="n"/>
      <c r="U49" s="2" t="n"/>
      <c r="V49" s="11">
        <f>IF(A49="","",IF(OR(S49="No",T49="Sì",U49="Sì",Q49&lt;=0),0,Q49))</f>
        <v/>
      </c>
      <c r="W49" s="14">
        <f>IF(A49="","",IF(V49&gt;0,26%,0%))</f>
        <v/>
      </c>
      <c r="X49" s="11">
        <f>IFERROR(IF(A49="","",V49*W49),"")</f>
        <v/>
      </c>
      <c r="Y49" s="10" t="n"/>
    </row>
    <row r="50">
      <c r="A50" s="2" t="n"/>
      <c r="B50" s="3" t="n"/>
      <c r="C50" s="3" t="n"/>
      <c r="D50" s="3" t="n"/>
      <c r="E50" s="3" t="n"/>
      <c r="F50" s="3" t="n"/>
      <c r="G50" s="3" t="n"/>
      <c r="H50" s="4" t="n"/>
      <c r="I50" s="4" t="n"/>
      <c r="J50" s="5" t="n"/>
      <c r="K50" s="5" t="n"/>
      <c r="L50" s="5" t="n"/>
      <c r="M50" s="5" t="n"/>
      <c r="N50" s="6">
        <f>IF(A50="","",SUM(J50:M50))</f>
        <v/>
      </c>
      <c r="O50" s="5" t="n"/>
      <c r="P50" s="5" t="n"/>
      <c r="Q50" s="6">
        <f>IFERROR(IF(A50="","",O50-N50-P50),"")</f>
        <v/>
      </c>
      <c r="R50" s="7">
        <f>IFERROR(IF(OR(A50="",H50="",I50=""),"",YEARFRAC(H50,I50)),"")</f>
        <v/>
      </c>
      <c r="S50" s="8">
        <f>IF(R50="","",IF(R50&lt;5,"Sì","No"))</f>
        <v/>
      </c>
      <c r="T50" s="2" t="n"/>
      <c r="U50" s="2" t="n"/>
      <c r="V50" s="6">
        <f>IF(A50="","",IF(OR(S50="No",T50="Sì",U50="Sì",Q50&lt;=0),0,Q50))</f>
        <v/>
      </c>
      <c r="W50" s="9">
        <f>IF(A50="","",IF(V50&gt;0,26%,0%))</f>
        <v/>
      </c>
      <c r="X50" s="6">
        <f>IFERROR(IF(A50="","",V50*W50),"")</f>
        <v/>
      </c>
      <c r="Y50" s="10" t="n"/>
    </row>
    <row r="51">
      <c r="A51" s="2" t="n"/>
      <c r="B51" s="3" t="n"/>
      <c r="C51" s="3" t="n"/>
      <c r="D51" s="3" t="n"/>
      <c r="E51" s="3" t="n"/>
      <c r="F51" s="3" t="n"/>
      <c r="G51" s="3" t="n"/>
      <c r="H51" s="4" t="n"/>
      <c r="I51" s="4" t="n"/>
      <c r="J51" s="5" t="n"/>
      <c r="K51" s="5" t="n"/>
      <c r="L51" s="5" t="n"/>
      <c r="M51" s="5" t="n"/>
      <c r="N51" s="11">
        <f>IF(A51="","",SUM(J51:M51))</f>
        <v/>
      </c>
      <c r="O51" s="5" t="n"/>
      <c r="P51" s="5" t="n"/>
      <c r="Q51" s="11">
        <f>IFERROR(IF(A51="","",O51-N51-P51),"")</f>
        <v/>
      </c>
      <c r="R51" s="12">
        <f>IFERROR(IF(OR(A51="",H51="",I51=""),"",YEARFRAC(H51,I51)),"")</f>
        <v/>
      </c>
      <c r="S51" s="13">
        <f>IF(R51="","",IF(R51&lt;5,"Sì","No"))</f>
        <v/>
      </c>
      <c r="T51" s="2" t="n"/>
      <c r="U51" s="2" t="n"/>
      <c r="V51" s="11">
        <f>IF(A51="","",IF(OR(S51="No",T51="Sì",U51="Sì",Q51&lt;=0),0,Q51))</f>
        <v/>
      </c>
      <c r="W51" s="14">
        <f>IF(A51="","",IF(V51&gt;0,26%,0%))</f>
        <v/>
      </c>
      <c r="X51" s="11">
        <f>IFERROR(IF(A51="","",V51*W51),"")</f>
        <v/>
      </c>
      <c r="Y51" s="10" t="n"/>
    </row>
    <row r="52">
      <c r="A52" s="2" t="n"/>
      <c r="B52" s="3" t="n"/>
      <c r="C52" s="3" t="n"/>
      <c r="D52" s="3" t="n"/>
      <c r="E52" s="3" t="n"/>
      <c r="F52" s="3" t="n"/>
      <c r="G52" s="3" t="n"/>
      <c r="H52" s="4" t="n"/>
      <c r="I52" s="4" t="n"/>
      <c r="J52" s="5" t="n"/>
      <c r="K52" s="5" t="n"/>
      <c r="L52" s="5" t="n"/>
      <c r="M52" s="5" t="n"/>
      <c r="N52" s="6">
        <f>IF(A52="","",SUM(J52:M52))</f>
        <v/>
      </c>
      <c r="O52" s="5" t="n"/>
      <c r="P52" s="5" t="n"/>
      <c r="Q52" s="6">
        <f>IFERROR(IF(A52="","",O52-N52-P52),"")</f>
        <v/>
      </c>
      <c r="R52" s="7">
        <f>IFERROR(IF(OR(A52="",H52="",I52=""),"",YEARFRAC(H52,I52)),"")</f>
        <v/>
      </c>
      <c r="S52" s="8">
        <f>IF(R52="","",IF(R52&lt;5,"Sì","No"))</f>
        <v/>
      </c>
      <c r="T52" s="2" t="n"/>
      <c r="U52" s="2" t="n"/>
      <c r="V52" s="6">
        <f>IF(A52="","",IF(OR(S52="No",T52="Sì",U52="Sì",Q52&lt;=0),0,Q52))</f>
        <v/>
      </c>
      <c r="W52" s="9">
        <f>IF(A52="","",IF(V52&gt;0,26%,0%))</f>
        <v/>
      </c>
      <c r="X52" s="6">
        <f>IFERROR(IF(A52="","",V52*W52),"")</f>
        <v/>
      </c>
      <c r="Y52" s="10" t="n"/>
    </row>
    <row r="53">
      <c r="A53" s="2" t="n"/>
      <c r="B53" s="3" t="n"/>
      <c r="C53" s="3" t="n"/>
      <c r="D53" s="3" t="n"/>
      <c r="E53" s="3" t="n"/>
      <c r="F53" s="3" t="n"/>
      <c r="G53" s="3" t="n"/>
      <c r="H53" s="4" t="n"/>
      <c r="I53" s="4" t="n"/>
      <c r="J53" s="5" t="n"/>
      <c r="K53" s="5" t="n"/>
      <c r="L53" s="5" t="n"/>
      <c r="M53" s="5" t="n"/>
      <c r="N53" s="11">
        <f>IF(A53="","",SUM(J53:M53))</f>
        <v/>
      </c>
      <c r="O53" s="5" t="n"/>
      <c r="P53" s="5" t="n"/>
      <c r="Q53" s="11">
        <f>IFERROR(IF(A53="","",O53-N53-P53),"")</f>
        <v/>
      </c>
      <c r="R53" s="12">
        <f>IFERROR(IF(OR(A53="",H53="",I53=""),"",YEARFRAC(H53,I53)),"")</f>
        <v/>
      </c>
      <c r="S53" s="13">
        <f>IF(R53="","",IF(R53&lt;5,"Sì","No"))</f>
        <v/>
      </c>
      <c r="T53" s="2" t="n"/>
      <c r="U53" s="2" t="n"/>
      <c r="V53" s="11">
        <f>IF(A53="","",IF(OR(S53="No",T53="Sì",U53="Sì",Q53&lt;=0),0,Q53))</f>
        <v/>
      </c>
      <c r="W53" s="14">
        <f>IF(A53="","",IF(V53&gt;0,26%,0%))</f>
        <v/>
      </c>
      <c r="X53" s="11">
        <f>IFERROR(IF(A53="","",V53*W53),"")</f>
        <v/>
      </c>
      <c r="Y53" s="10" t="n"/>
    </row>
    <row r="54">
      <c r="A54" s="2" t="n"/>
      <c r="B54" s="3" t="n"/>
      <c r="C54" s="3" t="n"/>
      <c r="D54" s="3" t="n"/>
      <c r="E54" s="3" t="n"/>
      <c r="F54" s="3" t="n"/>
      <c r="G54" s="3" t="n"/>
      <c r="H54" s="4" t="n"/>
      <c r="I54" s="4" t="n"/>
      <c r="J54" s="5" t="n"/>
      <c r="K54" s="5" t="n"/>
      <c r="L54" s="5" t="n"/>
      <c r="M54" s="5" t="n"/>
      <c r="N54" s="6">
        <f>IF(A54="","",SUM(J54:M54))</f>
        <v/>
      </c>
      <c r="O54" s="5" t="n"/>
      <c r="P54" s="5" t="n"/>
      <c r="Q54" s="6">
        <f>IFERROR(IF(A54="","",O54-N54-P54),"")</f>
        <v/>
      </c>
      <c r="R54" s="7">
        <f>IFERROR(IF(OR(A54="",H54="",I54=""),"",YEARFRAC(H54,I54)),"")</f>
        <v/>
      </c>
      <c r="S54" s="8">
        <f>IF(R54="","",IF(R54&lt;5,"Sì","No"))</f>
        <v/>
      </c>
      <c r="T54" s="2" t="n"/>
      <c r="U54" s="2" t="n"/>
      <c r="V54" s="6">
        <f>IF(A54="","",IF(OR(S54="No",T54="Sì",U54="Sì",Q54&lt;=0),0,Q54))</f>
        <v/>
      </c>
      <c r="W54" s="9">
        <f>IF(A54="","",IF(V54&gt;0,26%,0%))</f>
        <v/>
      </c>
      <c r="X54" s="6">
        <f>IFERROR(IF(A54="","",V54*W54),"")</f>
        <v/>
      </c>
      <c r="Y54" s="10" t="n"/>
    </row>
    <row r="55">
      <c r="A55" s="2" t="n"/>
      <c r="B55" s="3" t="n"/>
      <c r="C55" s="3" t="n"/>
      <c r="D55" s="3" t="n"/>
      <c r="E55" s="3" t="n"/>
      <c r="F55" s="3" t="n"/>
      <c r="G55" s="3" t="n"/>
      <c r="H55" s="4" t="n"/>
      <c r="I55" s="4" t="n"/>
      <c r="J55" s="5" t="n"/>
      <c r="K55" s="5" t="n"/>
      <c r="L55" s="5" t="n"/>
      <c r="M55" s="5" t="n"/>
      <c r="N55" s="11">
        <f>IF(A55="","",SUM(J55:M55))</f>
        <v/>
      </c>
      <c r="O55" s="5" t="n"/>
      <c r="P55" s="5" t="n"/>
      <c r="Q55" s="11">
        <f>IFERROR(IF(A55="","",O55-N55-P55),"")</f>
        <v/>
      </c>
      <c r="R55" s="12">
        <f>IFERROR(IF(OR(A55="",H55="",I55=""),"",YEARFRAC(H55,I55)),"")</f>
        <v/>
      </c>
      <c r="S55" s="13">
        <f>IF(R55="","",IF(R55&lt;5,"Sì","No"))</f>
        <v/>
      </c>
      <c r="T55" s="2" t="n"/>
      <c r="U55" s="2" t="n"/>
      <c r="V55" s="11">
        <f>IF(A55="","",IF(OR(S55="No",T55="Sì",U55="Sì",Q55&lt;=0),0,Q55))</f>
        <v/>
      </c>
      <c r="W55" s="14">
        <f>IF(A55="","",IF(V55&gt;0,26%,0%))</f>
        <v/>
      </c>
      <c r="X55" s="11">
        <f>IFERROR(IF(A55="","",V55*W55),"")</f>
        <v/>
      </c>
      <c r="Y55" s="10" t="n"/>
    </row>
    <row r="56">
      <c r="A56" s="2" t="n"/>
      <c r="B56" s="3" t="n"/>
      <c r="C56" s="3" t="n"/>
      <c r="D56" s="3" t="n"/>
      <c r="E56" s="3" t="n"/>
      <c r="F56" s="3" t="n"/>
      <c r="G56" s="3" t="n"/>
      <c r="H56" s="4" t="n"/>
      <c r="I56" s="4" t="n"/>
      <c r="J56" s="5" t="n"/>
      <c r="K56" s="5" t="n"/>
      <c r="L56" s="5" t="n"/>
      <c r="M56" s="5" t="n"/>
      <c r="N56" s="6">
        <f>IF(A56="","",SUM(J56:M56))</f>
        <v/>
      </c>
      <c r="O56" s="5" t="n"/>
      <c r="P56" s="5" t="n"/>
      <c r="Q56" s="6">
        <f>IFERROR(IF(A56="","",O56-N56-P56),"")</f>
        <v/>
      </c>
      <c r="R56" s="7">
        <f>IFERROR(IF(OR(A56="",H56="",I56=""),"",YEARFRAC(H56,I56)),"")</f>
        <v/>
      </c>
      <c r="S56" s="8">
        <f>IF(R56="","",IF(R56&lt;5,"Sì","No"))</f>
        <v/>
      </c>
      <c r="T56" s="2" t="n"/>
      <c r="U56" s="2" t="n"/>
      <c r="V56" s="6">
        <f>IF(A56="","",IF(OR(S56="No",T56="Sì",U56="Sì",Q56&lt;=0),0,Q56))</f>
        <v/>
      </c>
      <c r="W56" s="9">
        <f>IF(A56="","",IF(V56&gt;0,26%,0%))</f>
        <v/>
      </c>
      <c r="X56" s="6">
        <f>IFERROR(IF(A56="","",V56*W56),"")</f>
        <v/>
      </c>
      <c r="Y56" s="10" t="n"/>
    </row>
    <row r="57">
      <c r="A57" s="2" t="n"/>
      <c r="B57" s="3" t="n"/>
      <c r="C57" s="3" t="n"/>
      <c r="D57" s="3" t="n"/>
      <c r="E57" s="3" t="n"/>
      <c r="F57" s="3" t="n"/>
      <c r="G57" s="3" t="n"/>
      <c r="H57" s="4" t="n"/>
      <c r="I57" s="4" t="n"/>
      <c r="J57" s="5" t="n"/>
      <c r="K57" s="5" t="n"/>
      <c r="L57" s="5" t="n"/>
      <c r="M57" s="5" t="n"/>
      <c r="N57" s="11">
        <f>IF(A57="","",SUM(J57:M57))</f>
        <v/>
      </c>
      <c r="O57" s="5" t="n"/>
      <c r="P57" s="5" t="n"/>
      <c r="Q57" s="11">
        <f>IFERROR(IF(A57="","",O57-N57-P57),"")</f>
        <v/>
      </c>
      <c r="R57" s="12">
        <f>IFERROR(IF(OR(A57="",H57="",I57=""),"",YEARFRAC(H57,I57)),"")</f>
        <v/>
      </c>
      <c r="S57" s="13">
        <f>IF(R57="","",IF(R57&lt;5,"Sì","No"))</f>
        <v/>
      </c>
      <c r="T57" s="2" t="n"/>
      <c r="U57" s="2" t="n"/>
      <c r="V57" s="11">
        <f>IF(A57="","",IF(OR(S57="No",T57="Sì",U57="Sì",Q57&lt;=0),0,Q57))</f>
        <v/>
      </c>
      <c r="W57" s="14">
        <f>IF(A57="","",IF(V57&gt;0,26%,0%))</f>
        <v/>
      </c>
      <c r="X57" s="11">
        <f>IFERROR(IF(A57="","",V57*W57),"")</f>
        <v/>
      </c>
      <c r="Y57" s="10" t="n"/>
    </row>
    <row r="58">
      <c r="A58" s="2" t="n"/>
      <c r="B58" s="3" t="n"/>
      <c r="C58" s="3" t="n"/>
      <c r="D58" s="3" t="n"/>
      <c r="E58" s="3" t="n"/>
      <c r="F58" s="3" t="n"/>
      <c r="G58" s="3" t="n"/>
      <c r="H58" s="4" t="n"/>
      <c r="I58" s="4" t="n"/>
      <c r="J58" s="5" t="n"/>
      <c r="K58" s="5" t="n"/>
      <c r="L58" s="5" t="n"/>
      <c r="M58" s="5" t="n"/>
      <c r="N58" s="6">
        <f>IF(A58="","",SUM(J58:M58))</f>
        <v/>
      </c>
      <c r="O58" s="5" t="n"/>
      <c r="P58" s="5" t="n"/>
      <c r="Q58" s="6">
        <f>IFERROR(IF(A58="","",O58-N58-P58),"")</f>
        <v/>
      </c>
      <c r="R58" s="7">
        <f>IFERROR(IF(OR(A58="",H58="",I58=""),"",YEARFRAC(H58,I58)),"")</f>
        <v/>
      </c>
      <c r="S58" s="8">
        <f>IF(R58="","",IF(R58&lt;5,"Sì","No"))</f>
        <v/>
      </c>
      <c r="T58" s="2" t="n"/>
      <c r="U58" s="2" t="n"/>
      <c r="V58" s="6">
        <f>IF(A58="","",IF(OR(S58="No",T58="Sì",U58="Sì",Q58&lt;=0),0,Q58))</f>
        <v/>
      </c>
      <c r="W58" s="9">
        <f>IF(A58="","",IF(V58&gt;0,26%,0%))</f>
        <v/>
      </c>
      <c r="X58" s="6">
        <f>IFERROR(IF(A58="","",V58*W58),"")</f>
        <v/>
      </c>
      <c r="Y58" s="10" t="n"/>
    </row>
    <row r="59">
      <c r="A59" s="2" t="n"/>
      <c r="B59" s="3" t="n"/>
      <c r="C59" s="3" t="n"/>
      <c r="D59" s="3" t="n"/>
      <c r="E59" s="3" t="n"/>
      <c r="F59" s="3" t="n"/>
      <c r="G59" s="3" t="n"/>
      <c r="H59" s="4" t="n"/>
      <c r="I59" s="4" t="n"/>
      <c r="J59" s="5" t="n"/>
      <c r="K59" s="5" t="n"/>
      <c r="L59" s="5" t="n"/>
      <c r="M59" s="5" t="n"/>
      <c r="N59" s="11">
        <f>IF(A59="","",SUM(J59:M59))</f>
        <v/>
      </c>
      <c r="O59" s="5" t="n"/>
      <c r="P59" s="5" t="n"/>
      <c r="Q59" s="11">
        <f>IFERROR(IF(A59="","",O59-N59-P59),"")</f>
        <v/>
      </c>
      <c r="R59" s="12">
        <f>IFERROR(IF(OR(A59="",H59="",I59=""),"",YEARFRAC(H59,I59)),"")</f>
        <v/>
      </c>
      <c r="S59" s="13">
        <f>IF(R59="","",IF(R59&lt;5,"Sì","No"))</f>
        <v/>
      </c>
      <c r="T59" s="2" t="n"/>
      <c r="U59" s="2" t="n"/>
      <c r="V59" s="11">
        <f>IF(A59="","",IF(OR(S59="No",T59="Sì",U59="Sì",Q59&lt;=0),0,Q59))</f>
        <v/>
      </c>
      <c r="W59" s="14">
        <f>IF(A59="","",IF(V59&gt;0,26%,0%))</f>
        <v/>
      </c>
      <c r="X59" s="11">
        <f>IFERROR(IF(A59="","",V59*W59),"")</f>
        <v/>
      </c>
      <c r="Y59" s="10" t="n"/>
    </row>
    <row r="60">
      <c r="A60" s="2" t="n"/>
      <c r="B60" s="3" t="n"/>
      <c r="C60" s="3" t="n"/>
      <c r="D60" s="3" t="n"/>
      <c r="E60" s="3" t="n"/>
      <c r="F60" s="3" t="n"/>
      <c r="G60" s="3" t="n"/>
      <c r="H60" s="4" t="n"/>
      <c r="I60" s="4" t="n"/>
      <c r="J60" s="5" t="n"/>
      <c r="K60" s="5" t="n"/>
      <c r="L60" s="5" t="n"/>
      <c r="M60" s="5" t="n"/>
      <c r="N60" s="6">
        <f>IF(A60="","",SUM(J60:M60))</f>
        <v/>
      </c>
      <c r="O60" s="5" t="n"/>
      <c r="P60" s="5" t="n"/>
      <c r="Q60" s="6">
        <f>IFERROR(IF(A60="","",O60-N60-P60),"")</f>
        <v/>
      </c>
      <c r="R60" s="7">
        <f>IFERROR(IF(OR(A60="",H60="",I60=""),"",YEARFRAC(H60,I60)),"")</f>
        <v/>
      </c>
      <c r="S60" s="8">
        <f>IF(R60="","",IF(R60&lt;5,"Sì","No"))</f>
        <v/>
      </c>
      <c r="T60" s="2" t="n"/>
      <c r="U60" s="2" t="n"/>
      <c r="V60" s="6">
        <f>IF(A60="","",IF(OR(S60="No",T60="Sì",U60="Sì",Q60&lt;=0),0,Q60))</f>
        <v/>
      </c>
      <c r="W60" s="9">
        <f>IF(A60="","",IF(V60&gt;0,26%,0%))</f>
        <v/>
      </c>
      <c r="X60" s="6">
        <f>IFERROR(IF(A60="","",V60*W60),"")</f>
        <v/>
      </c>
      <c r="Y60" s="10" t="n"/>
    </row>
    <row r="61">
      <c r="A61" s="2" t="n"/>
      <c r="B61" s="3" t="n"/>
      <c r="C61" s="3" t="n"/>
      <c r="D61" s="3" t="n"/>
      <c r="E61" s="3" t="n"/>
      <c r="F61" s="3" t="n"/>
      <c r="G61" s="3" t="n"/>
      <c r="H61" s="4" t="n"/>
      <c r="I61" s="4" t="n"/>
      <c r="J61" s="5" t="n"/>
      <c r="K61" s="5" t="n"/>
      <c r="L61" s="5" t="n"/>
      <c r="M61" s="5" t="n"/>
      <c r="N61" s="11">
        <f>IF(A61="","",SUM(J61:M61))</f>
        <v/>
      </c>
      <c r="O61" s="5" t="n"/>
      <c r="P61" s="5" t="n"/>
      <c r="Q61" s="11">
        <f>IFERROR(IF(A61="","",O61-N61-P61),"")</f>
        <v/>
      </c>
      <c r="R61" s="12">
        <f>IFERROR(IF(OR(A61="",H61="",I61=""),"",YEARFRAC(H61,I61)),"")</f>
        <v/>
      </c>
      <c r="S61" s="13">
        <f>IF(R61="","",IF(R61&lt;5,"Sì","No"))</f>
        <v/>
      </c>
      <c r="T61" s="2" t="n"/>
      <c r="U61" s="2" t="n"/>
      <c r="V61" s="11">
        <f>IF(A61="","",IF(OR(S61="No",T61="Sì",U61="Sì",Q61&lt;=0),0,Q61))</f>
        <v/>
      </c>
      <c r="W61" s="14">
        <f>IF(A61="","",IF(V61&gt;0,26%,0%))</f>
        <v/>
      </c>
      <c r="X61" s="11">
        <f>IFERROR(IF(A61="","",V61*W61),"")</f>
        <v/>
      </c>
      <c r="Y61" s="10" t="n"/>
    </row>
    <row r="62">
      <c r="A62" s="2" t="n"/>
      <c r="B62" s="3" t="n"/>
      <c r="C62" s="3" t="n"/>
      <c r="D62" s="3" t="n"/>
      <c r="E62" s="3" t="n"/>
      <c r="F62" s="3" t="n"/>
      <c r="G62" s="3" t="n"/>
      <c r="H62" s="4" t="n"/>
      <c r="I62" s="4" t="n"/>
      <c r="J62" s="5" t="n"/>
      <c r="K62" s="5" t="n"/>
      <c r="L62" s="5" t="n"/>
      <c r="M62" s="5" t="n"/>
      <c r="N62" s="6">
        <f>IF(A62="","",SUM(J62:M62))</f>
        <v/>
      </c>
      <c r="O62" s="5" t="n"/>
      <c r="P62" s="5" t="n"/>
      <c r="Q62" s="6">
        <f>IFERROR(IF(A62="","",O62-N62-P62),"")</f>
        <v/>
      </c>
      <c r="R62" s="7">
        <f>IFERROR(IF(OR(A62="",H62="",I62=""),"",YEARFRAC(H62,I62)),"")</f>
        <v/>
      </c>
      <c r="S62" s="8">
        <f>IF(R62="","",IF(R62&lt;5,"Sì","No"))</f>
        <v/>
      </c>
      <c r="T62" s="2" t="n"/>
      <c r="U62" s="2" t="n"/>
      <c r="V62" s="6">
        <f>IF(A62="","",IF(OR(S62="No",T62="Sì",U62="Sì",Q62&lt;=0),0,Q62))</f>
        <v/>
      </c>
      <c r="W62" s="9">
        <f>IF(A62="","",IF(V62&gt;0,26%,0%))</f>
        <v/>
      </c>
      <c r="X62" s="6">
        <f>IFERROR(IF(A62="","",V62*W62),"")</f>
        <v/>
      </c>
      <c r="Y62" s="10" t="n"/>
    </row>
    <row r="63">
      <c r="A63" s="2" t="n"/>
      <c r="B63" s="3" t="n"/>
      <c r="C63" s="3" t="n"/>
      <c r="D63" s="3" t="n"/>
      <c r="E63" s="3" t="n"/>
      <c r="F63" s="3" t="n"/>
      <c r="G63" s="3" t="n"/>
      <c r="H63" s="4" t="n"/>
      <c r="I63" s="4" t="n"/>
      <c r="J63" s="5" t="n"/>
      <c r="K63" s="5" t="n"/>
      <c r="L63" s="5" t="n"/>
      <c r="M63" s="5" t="n"/>
      <c r="N63" s="11">
        <f>IF(A63="","",SUM(J63:M63))</f>
        <v/>
      </c>
      <c r="O63" s="5" t="n"/>
      <c r="P63" s="5" t="n"/>
      <c r="Q63" s="11">
        <f>IFERROR(IF(A63="","",O63-N63-P63),"")</f>
        <v/>
      </c>
      <c r="R63" s="12">
        <f>IFERROR(IF(OR(A63="",H63="",I63=""),"",YEARFRAC(H63,I63)),"")</f>
        <v/>
      </c>
      <c r="S63" s="13">
        <f>IF(R63="","",IF(R63&lt;5,"Sì","No"))</f>
        <v/>
      </c>
      <c r="T63" s="2" t="n"/>
      <c r="U63" s="2" t="n"/>
      <c r="V63" s="11">
        <f>IF(A63="","",IF(OR(S63="No",T63="Sì",U63="Sì",Q63&lt;=0),0,Q63))</f>
        <v/>
      </c>
      <c r="W63" s="14">
        <f>IF(A63="","",IF(V63&gt;0,26%,0%))</f>
        <v/>
      </c>
      <c r="X63" s="11">
        <f>IFERROR(IF(A63="","",V63*W63),"")</f>
        <v/>
      </c>
      <c r="Y63" s="10" t="n"/>
    </row>
    <row r="64">
      <c r="A64" s="2" t="n"/>
      <c r="B64" s="3" t="n"/>
      <c r="C64" s="3" t="n"/>
      <c r="D64" s="3" t="n"/>
      <c r="E64" s="3" t="n"/>
      <c r="F64" s="3" t="n"/>
      <c r="G64" s="3" t="n"/>
      <c r="H64" s="4" t="n"/>
      <c r="I64" s="4" t="n"/>
      <c r="J64" s="5" t="n"/>
      <c r="K64" s="5" t="n"/>
      <c r="L64" s="5" t="n"/>
      <c r="M64" s="5" t="n"/>
      <c r="N64" s="6">
        <f>IF(A64="","",SUM(J64:M64))</f>
        <v/>
      </c>
      <c r="O64" s="5" t="n"/>
      <c r="P64" s="5" t="n"/>
      <c r="Q64" s="6">
        <f>IFERROR(IF(A64="","",O64-N64-P64),"")</f>
        <v/>
      </c>
      <c r="R64" s="7">
        <f>IFERROR(IF(OR(A64="",H64="",I64=""),"",YEARFRAC(H64,I64)),"")</f>
        <v/>
      </c>
      <c r="S64" s="8">
        <f>IF(R64="","",IF(R64&lt;5,"Sì","No"))</f>
        <v/>
      </c>
      <c r="T64" s="2" t="n"/>
      <c r="U64" s="2" t="n"/>
      <c r="V64" s="6">
        <f>IF(A64="","",IF(OR(S64="No",T64="Sì",U64="Sì",Q64&lt;=0),0,Q64))</f>
        <v/>
      </c>
      <c r="W64" s="9">
        <f>IF(A64="","",IF(V64&gt;0,26%,0%))</f>
        <v/>
      </c>
      <c r="X64" s="6">
        <f>IFERROR(IF(A64="","",V64*W64),"")</f>
        <v/>
      </c>
      <c r="Y64" s="10" t="n"/>
    </row>
    <row r="65">
      <c r="A65" s="2" t="n"/>
      <c r="B65" s="3" t="n"/>
      <c r="C65" s="3" t="n"/>
      <c r="D65" s="3" t="n"/>
      <c r="E65" s="3" t="n"/>
      <c r="F65" s="3" t="n"/>
      <c r="G65" s="3" t="n"/>
      <c r="H65" s="4" t="n"/>
      <c r="I65" s="4" t="n"/>
      <c r="J65" s="5" t="n"/>
      <c r="K65" s="5" t="n"/>
      <c r="L65" s="5" t="n"/>
      <c r="M65" s="5" t="n"/>
      <c r="N65" s="11">
        <f>IF(A65="","",SUM(J65:M65))</f>
        <v/>
      </c>
      <c r="O65" s="5" t="n"/>
      <c r="P65" s="5" t="n"/>
      <c r="Q65" s="11">
        <f>IFERROR(IF(A65="","",O65-N65-P65),"")</f>
        <v/>
      </c>
      <c r="R65" s="12">
        <f>IFERROR(IF(OR(A65="",H65="",I65=""),"",YEARFRAC(H65,I65)),"")</f>
        <v/>
      </c>
      <c r="S65" s="13">
        <f>IF(R65="","",IF(R65&lt;5,"Sì","No"))</f>
        <v/>
      </c>
      <c r="T65" s="2" t="n"/>
      <c r="U65" s="2" t="n"/>
      <c r="V65" s="11">
        <f>IF(A65="","",IF(OR(S65="No",T65="Sì",U65="Sì",Q65&lt;=0),0,Q65))</f>
        <v/>
      </c>
      <c r="W65" s="14">
        <f>IF(A65="","",IF(V65&gt;0,26%,0%))</f>
        <v/>
      </c>
      <c r="X65" s="11">
        <f>IFERROR(IF(A65="","",V65*W65),"")</f>
        <v/>
      </c>
      <c r="Y65" s="10" t="n"/>
    </row>
    <row r="66">
      <c r="A66" s="2" t="n"/>
      <c r="B66" s="3" t="n"/>
      <c r="C66" s="3" t="n"/>
      <c r="D66" s="3" t="n"/>
      <c r="E66" s="3" t="n"/>
      <c r="F66" s="3" t="n"/>
      <c r="G66" s="3" t="n"/>
      <c r="H66" s="4" t="n"/>
      <c r="I66" s="4" t="n"/>
      <c r="J66" s="5" t="n"/>
      <c r="K66" s="5" t="n"/>
      <c r="L66" s="5" t="n"/>
      <c r="M66" s="5" t="n"/>
      <c r="N66" s="6">
        <f>IF(A66="","",SUM(J66:M66))</f>
        <v/>
      </c>
      <c r="O66" s="5" t="n"/>
      <c r="P66" s="5" t="n"/>
      <c r="Q66" s="6">
        <f>IFERROR(IF(A66="","",O66-N66-P66),"")</f>
        <v/>
      </c>
      <c r="R66" s="7">
        <f>IFERROR(IF(OR(A66="",H66="",I66=""),"",YEARFRAC(H66,I66)),"")</f>
        <v/>
      </c>
      <c r="S66" s="8">
        <f>IF(R66="","",IF(R66&lt;5,"Sì","No"))</f>
        <v/>
      </c>
      <c r="T66" s="2" t="n"/>
      <c r="U66" s="2" t="n"/>
      <c r="V66" s="6">
        <f>IF(A66="","",IF(OR(S66="No",T66="Sì",U66="Sì",Q66&lt;=0),0,Q66))</f>
        <v/>
      </c>
      <c r="W66" s="9">
        <f>IF(A66="","",IF(V66&gt;0,26%,0%))</f>
        <v/>
      </c>
      <c r="X66" s="6">
        <f>IFERROR(IF(A66="","",V66*W66),"")</f>
        <v/>
      </c>
      <c r="Y66" s="10" t="n"/>
    </row>
    <row r="67">
      <c r="A67" s="2" t="n"/>
      <c r="B67" s="3" t="n"/>
      <c r="C67" s="3" t="n"/>
      <c r="D67" s="3" t="n"/>
      <c r="E67" s="3" t="n"/>
      <c r="F67" s="3" t="n"/>
      <c r="G67" s="3" t="n"/>
      <c r="H67" s="4" t="n"/>
      <c r="I67" s="4" t="n"/>
      <c r="J67" s="5" t="n"/>
      <c r="K67" s="5" t="n"/>
      <c r="L67" s="5" t="n"/>
      <c r="M67" s="5" t="n"/>
      <c r="N67" s="11">
        <f>IF(A67="","",SUM(J67:M67))</f>
        <v/>
      </c>
      <c r="O67" s="5" t="n"/>
      <c r="P67" s="5" t="n"/>
      <c r="Q67" s="11">
        <f>IFERROR(IF(A67="","",O67-N67-P67),"")</f>
        <v/>
      </c>
      <c r="R67" s="12">
        <f>IFERROR(IF(OR(A67="",H67="",I67=""),"",YEARFRAC(H67,I67)),"")</f>
        <v/>
      </c>
      <c r="S67" s="13">
        <f>IF(R67="","",IF(R67&lt;5,"Sì","No"))</f>
        <v/>
      </c>
      <c r="T67" s="2" t="n"/>
      <c r="U67" s="2" t="n"/>
      <c r="V67" s="11">
        <f>IF(A67="","",IF(OR(S67="No",T67="Sì",U67="Sì",Q67&lt;=0),0,Q67))</f>
        <v/>
      </c>
      <c r="W67" s="14">
        <f>IF(A67="","",IF(V67&gt;0,26%,0%))</f>
        <v/>
      </c>
      <c r="X67" s="11">
        <f>IFERROR(IF(A67="","",V67*W67),"")</f>
        <v/>
      </c>
      <c r="Y67" s="10" t="n"/>
    </row>
    <row r="68">
      <c r="A68" s="2" t="n"/>
      <c r="B68" s="3" t="n"/>
      <c r="C68" s="3" t="n"/>
      <c r="D68" s="3" t="n"/>
      <c r="E68" s="3" t="n"/>
      <c r="F68" s="3" t="n"/>
      <c r="G68" s="3" t="n"/>
      <c r="H68" s="4" t="n"/>
      <c r="I68" s="4" t="n"/>
      <c r="J68" s="5" t="n"/>
      <c r="K68" s="5" t="n"/>
      <c r="L68" s="5" t="n"/>
      <c r="M68" s="5" t="n"/>
      <c r="N68" s="6">
        <f>IF(A68="","",SUM(J68:M68))</f>
        <v/>
      </c>
      <c r="O68" s="5" t="n"/>
      <c r="P68" s="5" t="n"/>
      <c r="Q68" s="6">
        <f>IFERROR(IF(A68="","",O68-N68-P68),"")</f>
        <v/>
      </c>
      <c r="R68" s="7">
        <f>IFERROR(IF(OR(A68="",H68="",I68=""),"",YEARFRAC(H68,I68)),"")</f>
        <v/>
      </c>
      <c r="S68" s="8">
        <f>IF(R68="","",IF(R68&lt;5,"Sì","No"))</f>
        <v/>
      </c>
      <c r="T68" s="2" t="n"/>
      <c r="U68" s="2" t="n"/>
      <c r="V68" s="6">
        <f>IF(A68="","",IF(OR(S68="No",T68="Sì",U68="Sì",Q68&lt;=0),0,Q68))</f>
        <v/>
      </c>
      <c r="W68" s="9">
        <f>IF(A68="","",IF(V68&gt;0,26%,0%))</f>
        <v/>
      </c>
      <c r="X68" s="6">
        <f>IFERROR(IF(A68="","",V68*W68),"")</f>
        <v/>
      </c>
      <c r="Y68" s="10" t="n"/>
    </row>
    <row r="69">
      <c r="A69" s="2" t="n"/>
      <c r="B69" s="3" t="n"/>
      <c r="C69" s="3" t="n"/>
      <c r="D69" s="3" t="n"/>
      <c r="E69" s="3" t="n"/>
      <c r="F69" s="3" t="n"/>
      <c r="G69" s="3" t="n"/>
      <c r="H69" s="4" t="n"/>
      <c r="I69" s="4" t="n"/>
      <c r="J69" s="5" t="n"/>
      <c r="K69" s="5" t="n"/>
      <c r="L69" s="5" t="n"/>
      <c r="M69" s="5" t="n"/>
      <c r="N69" s="11">
        <f>IF(A69="","",SUM(J69:M69))</f>
        <v/>
      </c>
      <c r="O69" s="5" t="n"/>
      <c r="P69" s="5" t="n"/>
      <c r="Q69" s="11">
        <f>IFERROR(IF(A69="","",O69-N69-P69),"")</f>
        <v/>
      </c>
      <c r="R69" s="12">
        <f>IFERROR(IF(OR(A69="",H69="",I69=""),"",YEARFRAC(H69,I69)),"")</f>
        <v/>
      </c>
      <c r="S69" s="13">
        <f>IF(R69="","",IF(R69&lt;5,"Sì","No"))</f>
        <v/>
      </c>
      <c r="T69" s="2" t="n"/>
      <c r="U69" s="2" t="n"/>
      <c r="V69" s="11">
        <f>IF(A69="","",IF(OR(S69="No",T69="Sì",U69="Sì",Q69&lt;=0),0,Q69))</f>
        <v/>
      </c>
      <c r="W69" s="14">
        <f>IF(A69="","",IF(V69&gt;0,26%,0%))</f>
        <v/>
      </c>
      <c r="X69" s="11">
        <f>IFERROR(IF(A69="","",V69*W69),"")</f>
        <v/>
      </c>
      <c r="Y69" s="10" t="n"/>
    </row>
    <row r="70">
      <c r="A70" s="2" t="n"/>
      <c r="B70" s="3" t="n"/>
      <c r="C70" s="3" t="n"/>
      <c r="D70" s="3" t="n"/>
      <c r="E70" s="3" t="n"/>
      <c r="F70" s="3" t="n"/>
      <c r="G70" s="3" t="n"/>
      <c r="H70" s="4" t="n"/>
      <c r="I70" s="4" t="n"/>
      <c r="J70" s="5" t="n"/>
      <c r="K70" s="5" t="n"/>
      <c r="L70" s="5" t="n"/>
      <c r="M70" s="5" t="n"/>
      <c r="N70" s="6">
        <f>IF(A70="","",SUM(J70:M70))</f>
        <v/>
      </c>
      <c r="O70" s="5" t="n"/>
      <c r="P70" s="5" t="n"/>
      <c r="Q70" s="6">
        <f>IFERROR(IF(A70="","",O70-N70-P70),"")</f>
        <v/>
      </c>
      <c r="R70" s="7">
        <f>IFERROR(IF(OR(A70="",H70="",I70=""),"",YEARFRAC(H70,I70)),"")</f>
        <v/>
      </c>
      <c r="S70" s="8">
        <f>IF(R70="","",IF(R70&lt;5,"Sì","No"))</f>
        <v/>
      </c>
      <c r="T70" s="2" t="n"/>
      <c r="U70" s="2" t="n"/>
      <c r="V70" s="6">
        <f>IF(A70="","",IF(OR(S70="No",T70="Sì",U70="Sì",Q70&lt;=0),0,Q70))</f>
        <v/>
      </c>
      <c r="W70" s="9">
        <f>IF(A70="","",IF(V70&gt;0,26%,0%))</f>
        <v/>
      </c>
      <c r="X70" s="6">
        <f>IFERROR(IF(A70="","",V70*W70),"")</f>
        <v/>
      </c>
      <c r="Y70" s="10" t="n"/>
    </row>
    <row r="71">
      <c r="A71" s="2" t="n"/>
      <c r="B71" s="3" t="n"/>
      <c r="C71" s="3" t="n"/>
      <c r="D71" s="3" t="n"/>
      <c r="E71" s="3" t="n"/>
      <c r="F71" s="3" t="n"/>
      <c r="G71" s="3" t="n"/>
      <c r="H71" s="4" t="n"/>
      <c r="I71" s="4" t="n"/>
      <c r="J71" s="5" t="n"/>
      <c r="K71" s="5" t="n"/>
      <c r="L71" s="5" t="n"/>
      <c r="M71" s="5" t="n"/>
      <c r="N71" s="11">
        <f>IF(A71="","",SUM(J71:M71))</f>
        <v/>
      </c>
      <c r="O71" s="5" t="n"/>
      <c r="P71" s="5" t="n"/>
      <c r="Q71" s="11">
        <f>IFERROR(IF(A71="","",O71-N71-P71),"")</f>
        <v/>
      </c>
      <c r="R71" s="12">
        <f>IFERROR(IF(OR(A71="",H71="",I71=""),"",YEARFRAC(H71,I71)),"")</f>
        <v/>
      </c>
      <c r="S71" s="13">
        <f>IF(R71="","",IF(R71&lt;5,"Sì","No"))</f>
        <v/>
      </c>
      <c r="T71" s="2" t="n"/>
      <c r="U71" s="2" t="n"/>
      <c r="V71" s="11">
        <f>IF(A71="","",IF(OR(S71="No",T71="Sì",U71="Sì",Q71&lt;=0),0,Q71))</f>
        <v/>
      </c>
      <c r="W71" s="14">
        <f>IF(A71="","",IF(V71&gt;0,26%,0%))</f>
        <v/>
      </c>
      <c r="X71" s="11">
        <f>IFERROR(IF(A71="","",V71*W71),"")</f>
        <v/>
      </c>
      <c r="Y71" s="10" t="n"/>
    </row>
    <row r="72">
      <c r="A72" s="2" t="n"/>
      <c r="B72" s="3" t="n"/>
      <c r="C72" s="3" t="n"/>
      <c r="D72" s="3" t="n"/>
      <c r="E72" s="3" t="n"/>
      <c r="F72" s="3" t="n"/>
      <c r="G72" s="3" t="n"/>
      <c r="H72" s="4" t="n"/>
      <c r="I72" s="4" t="n"/>
      <c r="J72" s="5" t="n"/>
      <c r="K72" s="5" t="n"/>
      <c r="L72" s="5" t="n"/>
      <c r="M72" s="5" t="n"/>
      <c r="N72" s="6">
        <f>IF(A72="","",SUM(J72:M72))</f>
        <v/>
      </c>
      <c r="O72" s="5" t="n"/>
      <c r="P72" s="5" t="n"/>
      <c r="Q72" s="6">
        <f>IFERROR(IF(A72="","",O72-N72-P72),"")</f>
        <v/>
      </c>
      <c r="R72" s="7">
        <f>IFERROR(IF(OR(A72="",H72="",I72=""),"",YEARFRAC(H72,I72)),"")</f>
        <v/>
      </c>
      <c r="S72" s="8">
        <f>IF(R72="","",IF(R72&lt;5,"Sì","No"))</f>
        <v/>
      </c>
      <c r="T72" s="2" t="n"/>
      <c r="U72" s="2" t="n"/>
      <c r="V72" s="6">
        <f>IF(A72="","",IF(OR(S72="No",T72="Sì",U72="Sì",Q72&lt;=0),0,Q72))</f>
        <v/>
      </c>
      <c r="W72" s="9">
        <f>IF(A72="","",IF(V72&gt;0,26%,0%))</f>
        <v/>
      </c>
      <c r="X72" s="6">
        <f>IFERROR(IF(A72="","",V72*W72),"")</f>
        <v/>
      </c>
      <c r="Y72" s="10" t="n"/>
    </row>
    <row r="73">
      <c r="A73" s="2" t="n"/>
      <c r="B73" s="3" t="n"/>
      <c r="C73" s="3" t="n"/>
      <c r="D73" s="3" t="n"/>
      <c r="E73" s="3" t="n"/>
      <c r="F73" s="3" t="n"/>
      <c r="G73" s="3" t="n"/>
      <c r="H73" s="4" t="n"/>
      <c r="I73" s="4" t="n"/>
      <c r="J73" s="5" t="n"/>
      <c r="K73" s="5" t="n"/>
      <c r="L73" s="5" t="n"/>
      <c r="M73" s="5" t="n"/>
      <c r="N73" s="11">
        <f>IF(A73="","",SUM(J73:M73))</f>
        <v/>
      </c>
      <c r="O73" s="5" t="n"/>
      <c r="P73" s="5" t="n"/>
      <c r="Q73" s="11">
        <f>IFERROR(IF(A73="","",O73-N73-P73),"")</f>
        <v/>
      </c>
      <c r="R73" s="12">
        <f>IFERROR(IF(OR(A73="",H73="",I73=""),"",YEARFRAC(H73,I73)),"")</f>
        <v/>
      </c>
      <c r="S73" s="13">
        <f>IF(R73="","",IF(R73&lt;5,"Sì","No"))</f>
        <v/>
      </c>
      <c r="T73" s="2" t="n"/>
      <c r="U73" s="2" t="n"/>
      <c r="V73" s="11">
        <f>IF(A73="","",IF(OR(S73="No",T73="Sì",U73="Sì",Q73&lt;=0),0,Q73))</f>
        <v/>
      </c>
      <c r="W73" s="14">
        <f>IF(A73="","",IF(V73&gt;0,26%,0%))</f>
        <v/>
      </c>
      <c r="X73" s="11">
        <f>IFERROR(IF(A73="","",V73*W73),"")</f>
        <v/>
      </c>
      <c r="Y73" s="10" t="n"/>
    </row>
    <row r="74">
      <c r="A74" s="2" t="n"/>
      <c r="B74" s="3" t="n"/>
      <c r="C74" s="3" t="n"/>
      <c r="D74" s="3" t="n"/>
      <c r="E74" s="3" t="n"/>
      <c r="F74" s="3" t="n"/>
      <c r="G74" s="3" t="n"/>
      <c r="H74" s="4" t="n"/>
      <c r="I74" s="4" t="n"/>
      <c r="J74" s="5" t="n"/>
      <c r="K74" s="5" t="n"/>
      <c r="L74" s="5" t="n"/>
      <c r="M74" s="5" t="n"/>
      <c r="N74" s="6">
        <f>IF(A74="","",SUM(J74:M74))</f>
        <v/>
      </c>
      <c r="O74" s="5" t="n"/>
      <c r="P74" s="5" t="n"/>
      <c r="Q74" s="6">
        <f>IFERROR(IF(A74="","",O74-N74-P74),"")</f>
        <v/>
      </c>
      <c r="R74" s="7">
        <f>IFERROR(IF(OR(A74="",H74="",I74=""),"",YEARFRAC(H74,I74)),"")</f>
        <v/>
      </c>
      <c r="S74" s="8">
        <f>IF(R74="","",IF(R74&lt;5,"Sì","No"))</f>
        <v/>
      </c>
      <c r="T74" s="2" t="n"/>
      <c r="U74" s="2" t="n"/>
      <c r="V74" s="6">
        <f>IF(A74="","",IF(OR(S74="No",T74="Sì",U74="Sì",Q74&lt;=0),0,Q74))</f>
        <v/>
      </c>
      <c r="W74" s="9">
        <f>IF(A74="","",IF(V74&gt;0,26%,0%))</f>
        <v/>
      </c>
      <c r="X74" s="6">
        <f>IFERROR(IF(A74="","",V74*W74),"")</f>
        <v/>
      </c>
      <c r="Y74" s="10" t="n"/>
    </row>
    <row r="75">
      <c r="A75" s="2" t="n"/>
      <c r="B75" s="3" t="n"/>
      <c r="C75" s="3" t="n"/>
      <c r="D75" s="3" t="n"/>
      <c r="E75" s="3" t="n"/>
      <c r="F75" s="3" t="n"/>
      <c r="G75" s="3" t="n"/>
      <c r="H75" s="4" t="n"/>
      <c r="I75" s="4" t="n"/>
      <c r="J75" s="5" t="n"/>
      <c r="K75" s="5" t="n"/>
      <c r="L75" s="5" t="n"/>
      <c r="M75" s="5" t="n"/>
      <c r="N75" s="11">
        <f>IF(A75="","",SUM(J75:M75))</f>
        <v/>
      </c>
      <c r="O75" s="5" t="n"/>
      <c r="P75" s="5" t="n"/>
      <c r="Q75" s="11">
        <f>IFERROR(IF(A75="","",O75-N75-P75),"")</f>
        <v/>
      </c>
      <c r="R75" s="12">
        <f>IFERROR(IF(OR(A75="",H75="",I75=""),"",YEARFRAC(H75,I75)),"")</f>
        <v/>
      </c>
      <c r="S75" s="13">
        <f>IF(R75="","",IF(R75&lt;5,"Sì","No"))</f>
        <v/>
      </c>
      <c r="T75" s="2" t="n"/>
      <c r="U75" s="2" t="n"/>
      <c r="V75" s="11">
        <f>IF(A75="","",IF(OR(S75="No",T75="Sì",U75="Sì",Q75&lt;=0),0,Q75))</f>
        <v/>
      </c>
      <c r="W75" s="14">
        <f>IF(A75="","",IF(V75&gt;0,26%,0%))</f>
        <v/>
      </c>
      <c r="X75" s="11">
        <f>IFERROR(IF(A75="","",V75*W75),"")</f>
        <v/>
      </c>
      <c r="Y75" s="10" t="n"/>
    </row>
    <row r="76">
      <c r="A76" s="2" t="n"/>
      <c r="B76" s="3" t="n"/>
      <c r="C76" s="3" t="n"/>
      <c r="D76" s="3" t="n"/>
      <c r="E76" s="3" t="n"/>
      <c r="F76" s="3" t="n"/>
      <c r="G76" s="3" t="n"/>
      <c r="H76" s="4" t="n"/>
      <c r="I76" s="4" t="n"/>
      <c r="J76" s="5" t="n"/>
      <c r="K76" s="5" t="n"/>
      <c r="L76" s="5" t="n"/>
      <c r="M76" s="5" t="n"/>
      <c r="N76" s="6">
        <f>IF(A76="","",SUM(J76:M76))</f>
        <v/>
      </c>
      <c r="O76" s="5" t="n"/>
      <c r="P76" s="5" t="n"/>
      <c r="Q76" s="6">
        <f>IFERROR(IF(A76="","",O76-N76-P76),"")</f>
        <v/>
      </c>
      <c r="R76" s="7">
        <f>IFERROR(IF(OR(A76="",H76="",I76=""),"",YEARFRAC(H76,I76)),"")</f>
        <v/>
      </c>
      <c r="S76" s="8">
        <f>IF(R76="","",IF(R76&lt;5,"Sì","No"))</f>
        <v/>
      </c>
      <c r="T76" s="2" t="n"/>
      <c r="U76" s="2" t="n"/>
      <c r="V76" s="6">
        <f>IF(A76="","",IF(OR(S76="No",T76="Sì",U76="Sì",Q76&lt;=0),0,Q76))</f>
        <v/>
      </c>
      <c r="W76" s="9">
        <f>IF(A76="","",IF(V76&gt;0,26%,0%))</f>
        <v/>
      </c>
      <c r="X76" s="6">
        <f>IFERROR(IF(A76="","",V76*W76),"")</f>
        <v/>
      </c>
      <c r="Y76" s="10" t="n"/>
    </row>
    <row r="77">
      <c r="A77" s="2" t="n"/>
      <c r="B77" s="3" t="n"/>
      <c r="C77" s="3" t="n"/>
      <c r="D77" s="3" t="n"/>
      <c r="E77" s="3" t="n"/>
      <c r="F77" s="3" t="n"/>
      <c r="G77" s="3" t="n"/>
      <c r="H77" s="4" t="n"/>
      <c r="I77" s="4" t="n"/>
      <c r="J77" s="5" t="n"/>
      <c r="K77" s="5" t="n"/>
      <c r="L77" s="5" t="n"/>
      <c r="M77" s="5" t="n"/>
      <c r="N77" s="11">
        <f>IF(A77="","",SUM(J77:M77))</f>
        <v/>
      </c>
      <c r="O77" s="5" t="n"/>
      <c r="P77" s="5" t="n"/>
      <c r="Q77" s="11">
        <f>IFERROR(IF(A77="","",O77-N77-P77),"")</f>
        <v/>
      </c>
      <c r="R77" s="12">
        <f>IFERROR(IF(OR(A77="",H77="",I77=""),"",YEARFRAC(H77,I77)),"")</f>
        <v/>
      </c>
      <c r="S77" s="13">
        <f>IF(R77="","",IF(R77&lt;5,"Sì","No"))</f>
        <v/>
      </c>
      <c r="T77" s="2" t="n"/>
      <c r="U77" s="2" t="n"/>
      <c r="V77" s="11">
        <f>IF(A77="","",IF(OR(S77="No",T77="Sì",U77="Sì",Q77&lt;=0),0,Q77))</f>
        <v/>
      </c>
      <c r="W77" s="14">
        <f>IF(A77="","",IF(V77&gt;0,26%,0%))</f>
        <v/>
      </c>
      <c r="X77" s="11">
        <f>IFERROR(IF(A77="","",V77*W77),"")</f>
        <v/>
      </c>
      <c r="Y77" s="10" t="n"/>
    </row>
    <row r="78">
      <c r="A78" s="2" t="n"/>
      <c r="B78" s="3" t="n"/>
      <c r="C78" s="3" t="n"/>
      <c r="D78" s="3" t="n"/>
      <c r="E78" s="3" t="n"/>
      <c r="F78" s="3" t="n"/>
      <c r="G78" s="3" t="n"/>
      <c r="H78" s="4" t="n"/>
      <c r="I78" s="4" t="n"/>
      <c r="J78" s="5" t="n"/>
      <c r="K78" s="5" t="n"/>
      <c r="L78" s="5" t="n"/>
      <c r="M78" s="5" t="n"/>
      <c r="N78" s="6">
        <f>IF(A78="","",SUM(J78:M78))</f>
        <v/>
      </c>
      <c r="O78" s="5" t="n"/>
      <c r="P78" s="5" t="n"/>
      <c r="Q78" s="6">
        <f>IFERROR(IF(A78="","",O78-N78-P78),"")</f>
        <v/>
      </c>
      <c r="R78" s="7">
        <f>IFERROR(IF(OR(A78="",H78="",I78=""),"",YEARFRAC(H78,I78)),"")</f>
        <v/>
      </c>
      <c r="S78" s="8">
        <f>IF(R78="","",IF(R78&lt;5,"Sì","No"))</f>
        <v/>
      </c>
      <c r="T78" s="2" t="n"/>
      <c r="U78" s="2" t="n"/>
      <c r="V78" s="6">
        <f>IF(A78="","",IF(OR(S78="No",T78="Sì",U78="Sì",Q78&lt;=0),0,Q78))</f>
        <v/>
      </c>
      <c r="W78" s="9">
        <f>IF(A78="","",IF(V78&gt;0,26%,0%))</f>
        <v/>
      </c>
      <c r="X78" s="6">
        <f>IFERROR(IF(A78="","",V78*W78),"")</f>
        <v/>
      </c>
      <c r="Y78" s="10" t="n"/>
    </row>
    <row r="79">
      <c r="A79" s="2" t="n"/>
      <c r="B79" s="3" t="n"/>
      <c r="C79" s="3" t="n"/>
      <c r="D79" s="3" t="n"/>
      <c r="E79" s="3" t="n"/>
      <c r="F79" s="3" t="n"/>
      <c r="G79" s="3" t="n"/>
      <c r="H79" s="4" t="n"/>
      <c r="I79" s="4" t="n"/>
      <c r="J79" s="5" t="n"/>
      <c r="K79" s="5" t="n"/>
      <c r="L79" s="5" t="n"/>
      <c r="M79" s="5" t="n"/>
      <c r="N79" s="11">
        <f>IF(A79="","",SUM(J79:M79))</f>
        <v/>
      </c>
      <c r="O79" s="5" t="n"/>
      <c r="P79" s="5" t="n"/>
      <c r="Q79" s="11">
        <f>IFERROR(IF(A79="","",O79-N79-P79),"")</f>
        <v/>
      </c>
      <c r="R79" s="12">
        <f>IFERROR(IF(OR(A79="",H79="",I79=""),"",YEARFRAC(H79,I79)),"")</f>
        <v/>
      </c>
      <c r="S79" s="13">
        <f>IF(R79="","",IF(R79&lt;5,"Sì","No"))</f>
        <v/>
      </c>
      <c r="T79" s="2" t="n"/>
      <c r="U79" s="2" t="n"/>
      <c r="V79" s="11">
        <f>IF(A79="","",IF(OR(S79="No",T79="Sì",U79="Sì",Q79&lt;=0),0,Q79))</f>
        <v/>
      </c>
      <c r="W79" s="14">
        <f>IF(A79="","",IF(V79&gt;0,26%,0%))</f>
        <v/>
      </c>
      <c r="X79" s="11">
        <f>IFERROR(IF(A79="","",V79*W79),"")</f>
        <v/>
      </c>
      <c r="Y79" s="10" t="n"/>
    </row>
    <row r="80">
      <c r="A80" s="2" t="n"/>
      <c r="B80" s="3" t="n"/>
      <c r="C80" s="3" t="n"/>
      <c r="D80" s="3" t="n"/>
      <c r="E80" s="3" t="n"/>
      <c r="F80" s="3" t="n"/>
      <c r="G80" s="3" t="n"/>
      <c r="H80" s="4" t="n"/>
      <c r="I80" s="4" t="n"/>
      <c r="J80" s="5" t="n"/>
      <c r="K80" s="5" t="n"/>
      <c r="L80" s="5" t="n"/>
      <c r="M80" s="5" t="n"/>
      <c r="N80" s="6">
        <f>IF(A80="","",SUM(J80:M80))</f>
        <v/>
      </c>
      <c r="O80" s="5" t="n"/>
      <c r="P80" s="5" t="n"/>
      <c r="Q80" s="6">
        <f>IFERROR(IF(A80="","",O80-N80-P80),"")</f>
        <v/>
      </c>
      <c r="R80" s="7">
        <f>IFERROR(IF(OR(A80="",H80="",I80=""),"",YEARFRAC(H80,I80)),"")</f>
        <v/>
      </c>
      <c r="S80" s="8">
        <f>IF(R80="","",IF(R80&lt;5,"Sì","No"))</f>
        <v/>
      </c>
      <c r="T80" s="2" t="n"/>
      <c r="U80" s="2" t="n"/>
      <c r="V80" s="6">
        <f>IF(A80="","",IF(OR(S80="No",T80="Sì",U80="Sì",Q80&lt;=0),0,Q80))</f>
        <v/>
      </c>
      <c r="W80" s="9">
        <f>IF(A80="","",IF(V80&gt;0,26%,0%))</f>
        <v/>
      </c>
      <c r="X80" s="6">
        <f>IFERROR(IF(A80="","",V80*W80),"")</f>
        <v/>
      </c>
      <c r="Y80" s="10" t="n"/>
    </row>
    <row r="81">
      <c r="A81" s="2" t="n"/>
      <c r="B81" s="3" t="n"/>
      <c r="C81" s="3" t="n"/>
      <c r="D81" s="3" t="n"/>
      <c r="E81" s="3" t="n"/>
      <c r="F81" s="3" t="n"/>
      <c r="G81" s="3" t="n"/>
      <c r="H81" s="4" t="n"/>
      <c r="I81" s="4" t="n"/>
      <c r="J81" s="5" t="n"/>
      <c r="K81" s="5" t="n"/>
      <c r="L81" s="5" t="n"/>
      <c r="M81" s="5" t="n"/>
      <c r="N81" s="11">
        <f>IF(A81="","",SUM(J81:M81))</f>
        <v/>
      </c>
      <c r="O81" s="5" t="n"/>
      <c r="P81" s="5" t="n"/>
      <c r="Q81" s="11">
        <f>IFERROR(IF(A81="","",O81-N81-P81),"")</f>
        <v/>
      </c>
      <c r="R81" s="12">
        <f>IFERROR(IF(OR(A81="",H81="",I81=""),"",YEARFRAC(H81,I81)),"")</f>
        <v/>
      </c>
      <c r="S81" s="13">
        <f>IF(R81="","",IF(R81&lt;5,"Sì","No"))</f>
        <v/>
      </c>
      <c r="T81" s="2" t="n"/>
      <c r="U81" s="2" t="n"/>
      <c r="V81" s="11">
        <f>IF(A81="","",IF(OR(S81="No",T81="Sì",U81="Sì",Q81&lt;=0),0,Q81))</f>
        <v/>
      </c>
      <c r="W81" s="14">
        <f>IF(A81="","",IF(V81&gt;0,26%,0%))</f>
        <v/>
      </c>
      <c r="X81" s="11">
        <f>IFERROR(IF(A81="","",V81*W81),"")</f>
        <v/>
      </c>
      <c r="Y81" s="10" t="n"/>
    </row>
    <row r="82">
      <c r="A82" s="2" t="n"/>
      <c r="B82" s="3" t="n"/>
      <c r="C82" s="3" t="n"/>
      <c r="D82" s="3" t="n"/>
      <c r="E82" s="3" t="n"/>
      <c r="F82" s="3" t="n"/>
      <c r="G82" s="3" t="n"/>
      <c r="H82" s="4" t="n"/>
      <c r="I82" s="4" t="n"/>
      <c r="J82" s="5" t="n"/>
      <c r="K82" s="5" t="n"/>
      <c r="L82" s="5" t="n"/>
      <c r="M82" s="5" t="n"/>
      <c r="N82" s="6">
        <f>IF(A82="","",SUM(J82:M82))</f>
        <v/>
      </c>
      <c r="O82" s="5" t="n"/>
      <c r="P82" s="5" t="n"/>
      <c r="Q82" s="6">
        <f>IFERROR(IF(A82="","",O82-N82-P82),"")</f>
        <v/>
      </c>
      <c r="R82" s="7">
        <f>IFERROR(IF(OR(A82="",H82="",I82=""),"",YEARFRAC(H82,I82)),"")</f>
        <v/>
      </c>
      <c r="S82" s="8">
        <f>IF(R82="","",IF(R82&lt;5,"Sì","No"))</f>
        <v/>
      </c>
      <c r="T82" s="2" t="n"/>
      <c r="U82" s="2" t="n"/>
      <c r="V82" s="6">
        <f>IF(A82="","",IF(OR(S82="No",T82="Sì",U82="Sì",Q82&lt;=0),0,Q82))</f>
        <v/>
      </c>
      <c r="W82" s="9">
        <f>IF(A82="","",IF(V82&gt;0,26%,0%))</f>
        <v/>
      </c>
      <c r="X82" s="6">
        <f>IFERROR(IF(A82="","",V82*W82),"")</f>
        <v/>
      </c>
      <c r="Y82" s="10" t="n"/>
    </row>
    <row r="83">
      <c r="A83" s="2" t="n"/>
      <c r="B83" s="3" t="n"/>
      <c r="C83" s="3" t="n"/>
      <c r="D83" s="3" t="n"/>
      <c r="E83" s="3" t="n"/>
      <c r="F83" s="3" t="n"/>
      <c r="G83" s="3" t="n"/>
      <c r="H83" s="4" t="n"/>
      <c r="I83" s="4" t="n"/>
      <c r="J83" s="5" t="n"/>
      <c r="K83" s="5" t="n"/>
      <c r="L83" s="5" t="n"/>
      <c r="M83" s="5" t="n"/>
      <c r="N83" s="11">
        <f>IF(A83="","",SUM(J83:M83))</f>
        <v/>
      </c>
      <c r="O83" s="5" t="n"/>
      <c r="P83" s="5" t="n"/>
      <c r="Q83" s="11">
        <f>IFERROR(IF(A83="","",O83-N83-P83),"")</f>
        <v/>
      </c>
      <c r="R83" s="12">
        <f>IFERROR(IF(OR(A83="",H83="",I83=""),"",YEARFRAC(H83,I83)),"")</f>
        <v/>
      </c>
      <c r="S83" s="13">
        <f>IF(R83="","",IF(R83&lt;5,"Sì","No"))</f>
        <v/>
      </c>
      <c r="T83" s="2" t="n"/>
      <c r="U83" s="2" t="n"/>
      <c r="V83" s="11">
        <f>IF(A83="","",IF(OR(S83="No",T83="Sì",U83="Sì",Q83&lt;=0),0,Q83))</f>
        <v/>
      </c>
      <c r="W83" s="14">
        <f>IF(A83="","",IF(V83&gt;0,26%,0%))</f>
        <v/>
      </c>
      <c r="X83" s="11">
        <f>IFERROR(IF(A83="","",V83*W83),"")</f>
        <v/>
      </c>
      <c r="Y83" s="10" t="n"/>
    </row>
    <row r="84">
      <c r="A84" s="2" t="n"/>
      <c r="B84" s="3" t="n"/>
      <c r="C84" s="3" t="n"/>
      <c r="D84" s="3" t="n"/>
      <c r="E84" s="3" t="n"/>
      <c r="F84" s="3" t="n"/>
      <c r="G84" s="3" t="n"/>
      <c r="H84" s="4" t="n"/>
      <c r="I84" s="4" t="n"/>
      <c r="J84" s="5" t="n"/>
      <c r="K84" s="5" t="n"/>
      <c r="L84" s="5" t="n"/>
      <c r="M84" s="5" t="n"/>
      <c r="N84" s="6">
        <f>IF(A84="","",SUM(J84:M84))</f>
        <v/>
      </c>
      <c r="O84" s="5" t="n"/>
      <c r="P84" s="5" t="n"/>
      <c r="Q84" s="6">
        <f>IFERROR(IF(A84="","",O84-N84-P84),"")</f>
        <v/>
      </c>
      <c r="R84" s="7">
        <f>IFERROR(IF(OR(A84="",H84="",I84=""),"",YEARFRAC(H84,I84)),"")</f>
        <v/>
      </c>
      <c r="S84" s="8">
        <f>IF(R84="","",IF(R84&lt;5,"Sì","No"))</f>
        <v/>
      </c>
      <c r="T84" s="2" t="n"/>
      <c r="U84" s="2" t="n"/>
      <c r="V84" s="6">
        <f>IF(A84="","",IF(OR(S84="No",T84="Sì",U84="Sì",Q84&lt;=0),0,Q84))</f>
        <v/>
      </c>
      <c r="W84" s="9">
        <f>IF(A84="","",IF(V84&gt;0,26%,0%))</f>
        <v/>
      </c>
      <c r="X84" s="6">
        <f>IFERROR(IF(A84="","",V84*W84),"")</f>
        <v/>
      </c>
      <c r="Y84" s="10" t="n"/>
    </row>
    <row r="85">
      <c r="A85" s="2" t="n"/>
      <c r="B85" s="3" t="n"/>
      <c r="C85" s="3" t="n"/>
      <c r="D85" s="3" t="n"/>
      <c r="E85" s="3" t="n"/>
      <c r="F85" s="3" t="n"/>
      <c r="G85" s="3" t="n"/>
      <c r="H85" s="4" t="n"/>
      <c r="I85" s="4" t="n"/>
      <c r="J85" s="5" t="n"/>
      <c r="K85" s="5" t="n"/>
      <c r="L85" s="5" t="n"/>
      <c r="M85" s="5" t="n"/>
      <c r="N85" s="11">
        <f>IF(A85="","",SUM(J85:M85))</f>
        <v/>
      </c>
      <c r="O85" s="5" t="n"/>
      <c r="P85" s="5" t="n"/>
      <c r="Q85" s="11">
        <f>IFERROR(IF(A85="","",O85-N85-P85),"")</f>
        <v/>
      </c>
      <c r="R85" s="12">
        <f>IFERROR(IF(OR(A85="",H85="",I85=""),"",YEARFRAC(H85,I85)),"")</f>
        <v/>
      </c>
      <c r="S85" s="13">
        <f>IF(R85="","",IF(R85&lt;5,"Sì","No"))</f>
        <v/>
      </c>
      <c r="T85" s="2" t="n"/>
      <c r="U85" s="2" t="n"/>
      <c r="V85" s="11">
        <f>IF(A85="","",IF(OR(S85="No",T85="Sì",U85="Sì",Q85&lt;=0),0,Q85))</f>
        <v/>
      </c>
      <c r="W85" s="14">
        <f>IF(A85="","",IF(V85&gt;0,26%,0%))</f>
        <v/>
      </c>
      <c r="X85" s="11">
        <f>IFERROR(IF(A85="","",V85*W85),"")</f>
        <v/>
      </c>
      <c r="Y85" s="10" t="n"/>
    </row>
    <row r="86">
      <c r="A86" s="2" t="n"/>
      <c r="B86" s="3" t="n"/>
      <c r="C86" s="3" t="n"/>
      <c r="D86" s="3" t="n"/>
      <c r="E86" s="3" t="n"/>
      <c r="F86" s="3" t="n"/>
      <c r="G86" s="3" t="n"/>
      <c r="H86" s="4" t="n"/>
      <c r="I86" s="4" t="n"/>
      <c r="J86" s="5" t="n"/>
      <c r="K86" s="5" t="n"/>
      <c r="L86" s="5" t="n"/>
      <c r="M86" s="5" t="n"/>
      <c r="N86" s="6">
        <f>IF(A86="","",SUM(J86:M86))</f>
        <v/>
      </c>
      <c r="O86" s="5" t="n"/>
      <c r="P86" s="5" t="n"/>
      <c r="Q86" s="6">
        <f>IFERROR(IF(A86="","",O86-N86-P86),"")</f>
        <v/>
      </c>
      <c r="R86" s="7">
        <f>IFERROR(IF(OR(A86="",H86="",I86=""),"",YEARFRAC(H86,I86)),"")</f>
        <v/>
      </c>
      <c r="S86" s="8">
        <f>IF(R86="","",IF(R86&lt;5,"Sì","No"))</f>
        <v/>
      </c>
      <c r="T86" s="2" t="n"/>
      <c r="U86" s="2" t="n"/>
      <c r="V86" s="6">
        <f>IF(A86="","",IF(OR(S86="No",T86="Sì",U86="Sì",Q86&lt;=0),0,Q86))</f>
        <v/>
      </c>
      <c r="W86" s="9">
        <f>IF(A86="","",IF(V86&gt;0,26%,0%))</f>
        <v/>
      </c>
      <c r="X86" s="6">
        <f>IFERROR(IF(A86="","",V86*W86),"")</f>
        <v/>
      </c>
      <c r="Y86" s="10" t="n"/>
    </row>
    <row r="87">
      <c r="A87" s="2" t="n"/>
      <c r="B87" s="3" t="n"/>
      <c r="C87" s="3" t="n"/>
      <c r="D87" s="3" t="n"/>
      <c r="E87" s="3" t="n"/>
      <c r="F87" s="3" t="n"/>
      <c r="G87" s="3" t="n"/>
      <c r="H87" s="4" t="n"/>
      <c r="I87" s="4" t="n"/>
      <c r="J87" s="5" t="n"/>
      <c r="K87" s="5" t="n"/>
      <c r="L87" s="5" t="n"/>
      <c r="M87" s="5" t="n"/>
      <c r="N87" s="11">
        <f>IF(A87="","",SUM(J87:M87))</f>
        <v/>
      </c>
      <c r="O87" s="5" t="n"/>
      <c r="P87" s="5" t="n"/>
      <c r="Q87" s="11">
        <f>IFERROR(IF(A87="","",O87-N87-P87),"")</f>
        <v/>
      </c>
      <c r="R87" s="12">
        <f>IFERROR(IF(OR(A87="",H87="",I87=""),"",YEARFRAC(H87,I87)),"")</f>
        <v/>
      </c>
      <c r="S87" s="13">
        <f>IF(R87="","",IF(R87&lt;5,"Sì","No"))</f>
        <v/>
      </c>
      <c r="T87" s="2" t="n"/>
      <c r="U87" s="2" t="n"/>
      <c r="V87" s="11">
        <f>IF(A87="","",IF(OR(S87="No",T87="Sì",U87="Sì",Q87&lt;=0),0,Q87))</f>
        <v/>
      </c>
      <c r="W87" s="14">
        <f>IF(A87="","",IF(V87&gt;0,26%,0%))</f>
        <v/>
      </c>
      <c r="X87" s="11">
        <f>IFERROR(IF(A87="","",V87*W87),"")</f>
        <v/>
      </c>
      <c r="Y87" s="10" t="n"/>
    </row>
    <row r="88">
      <c r="A88" s="2" t="n"/>
      <c r="B88" s="3" t="n"/>
      <c r="C88" s="3" t="n"/>
      <c r="D88" s="3" t="n"/>
      <c r="E88" s="3" t="n"/>
      <c r="F88" s="3" t="n"/>
      <c r="G88" s="3" t="n"/>
      <c r="H88" s="4" t="n"/>
      <c r="I88" s="4" t="n"/>
      <c r="J88" s="5" t="n"/>
      <c r="K88" s="5" t="n"/>
      <c r="L88" s="5" t="n"/>
      <c r="M88" s="5" t="n"/>
      <c r="N88" s="6">
        <f>IF(A88="","",SUM(J88:M88))</f>
        <v/>
      </c>
      <c r="O88" s="5" t="n"/>
      <c r="P88" s="5" t="n"/>
      <c r="Q88" s="6">
        <f>IFERROR(IF(A88="","",O88-N88-P88),"")</f>
        <v/>
      </c>
      <c r="R88" s="7">
        <f>IFERROR(IF(OR(A88="",H88="",I88=""),"",YEARFRAC(H88,I88)),"")</f>
        <v/>
      </c>
      <c r="S88" s="8">
        <f>IF(R88="","",IF(R88&lt;5,"Sì","No"))</f>
        <v/>
      </c>
      <c r="T88" s="2" t="n"/>
      <c r="U88" s="2" t="n"/>
      <c r="V88" s="6">
        <f>IF(A88="","",IF(OR(S88="No",T88="Sì",U88="Sì",Q88&lt;=0),0,Q88))</f>
        <v/>
      </c>
      <c r="W88" s="9">
        <f>IF(A88="","",IF(V88&gt;0,26%,0%))</f>
        <v/>
      </c>
      <c r="X88" s="6">
        <f>IFERROR(IF(A88="","",V88*W88),"")</f>
        <v/>
      </c>
      <c r="Y88" s="10" t="n"/>
    </row>
    <row r="89">
      <c r="A89" s="2" t="n"/>
      <c r="B89" s="3" t="n"/>
      <c r="C89" s="3" t="n"/>
      <c r="D89" s="3" t="n"/>
      <c r="E89" s="3" t="n"/>
      <c r="F89" s="3" t="n"/>
      <c r="G89" s="3" t="n"/>
      <c r="H89" s="4" t="n"/>
      <c r="I89" s="4" t="n"/>
      <c r="J89" s="5" t="n"/>
      <c r="K89" s="5" t="n"/>
      <c r="L89" s="5" t="n"/>
      <c r="M89" s="5" t="n"/>
      <c r="N89" s="11">
        <f>IF(A89="","",SUM(J89:M89))</f>
        <v/>
      </c>
      <c r="O89" s="5" t="n"/>
      <c r="P89" s="5" t="n"/>
      <c r="Q89" s="11">
        <f>IFERROR(IF(A89="","",O89-N89-P89),"")</f>
        <v/>
      </c>
      <c r="R89" s="12">
        <f>IFERROR(IF(OR(A89="",H89="",I89=""),"",YEARFRAC(H89,I89)),"")</f>
        <v/>
      </c>
      <c r="S89" s="13">
        <f>IF(R89="","",IF(R89&lt;5,"Sì","No"))</f>
        <v/>
      </c>
      <c r="T89" s="2" t="n"/>
      <c r="U89" s="2" t="n"/>
      <c r="V89" s="11">
        <f>IF(A89="","",IF(OR(S89="No",T89="Sì",U89="Sì",Q89&lt;=0),0,Q89))</f>
        <v/>
      </c>
      <c r="W89" s="14">
        <f>IF(A89="","",IF(V89&gt;0,26%,0%))</f>
        <v/>
      </c>
      <c r="X89" s="11">
        <f>IFERROR(IF(A89="","",V89*W89),"")</f>
        <v/>
      </c>
      <c r="Y89" s="10" t="n"/>
    </row>
    <row r="90">
      <c r="A90" s="2" t="n"/>
      <c r="B90" s="3" t="n"/>
      <c r="C90" s="3" t="n"/>
      <c r="D90" s="3" t="n"/>
      <c r="E90" s="3" t="n"/>
      <c r="F90" s="3" t="n"/>
      <c r="G90" s="3" t="n"/>
      <c r="H90" s="4" t="n"/>
      <c r="I90" s="4" t="n"/>
      <c r="J90" s="5" t="n"/>
      <c r="K90" s="5" t="n"/>
      <c r="L90" s="5" t="n"/>
      <c r="M90" s="5" t="n"/>
      <c r="N90" s="6">
        <f>IF(A90="","",SUM(J90:M90))</f>
        <v/>
      </c>
      <c r="O90" s="5" t="n"/>
      <c r="P90" s="5" t="n"/>
      <c r="Q90" s="6">
        <f>IFERROR(IF(A90="","",O90-N90-P90),"")</f>
        <v/>
      </c>
      <c r="R90" s="7">
        <f>IFERROR(IF(OR(A90="",H90="",I90=""),"",YEARFRAC(H90,I90)),"")</f>
        <v/>
      </c>
      <c r="S90" s="8">
        <f>IF(R90="","",IF(R90&lt;5,"Sì","No"))</f>
        <v/>
      </c>
      <c r="T90" s="2" t="n"/>
      <c r="U90" s="2" t="n"/>
      <c r="V90" s="6">
        <f>IF(A90="","",IF(OR(S90="No",T90="Sì",U90="Sì",Q90&lt;=0),0,Q90))</f>
        <v/>
      </c>
      <c r="W90" s="9">
        <f>IF(A90="","",IF(V90&gt;0,26%,0%))</f>
        <v/>
      </c>
      <c r="X90" s="6">
        <f>IFERROR(IF(A90="","",V90*W90),"")</f>
        <v/>
      </c>
      <c r="Y90" s="10" t="n"/>
    </row>
    <row r="91">
      <c r="A91" s="2" t="n"/>
      <c r="B91" s="3" t="n"/>
      <c r="C91" s="3" t="n"/>
      <c r="D91" s="3" t="n"/>
      <c r="E91" s="3" t="n"/>
      <c r="F91" s="3" t="n"/>
      <c r="G91" s="3" t="n"/>
      <c r="H91" s="4" t="n"/>
      <c r="I91" s="4" t="n"/>
      <c r="J91" s="5" t="n"/>
      <c r="K91" s="5" t="n"/>
      <c r="L91" s="5" t="n"/>
      <c r="M91" s="5" t="n"/>
      <c r="N91" s="11">
        <f>IF(A91="","",SUM(J91:M91))</f>
        <v/>
      </c>
      <c r="O91" s="5" t="n"/>
      <c r="P91" s="5" t="n"/>
      <c r="Q91" s="11">
        <f>IFERROR(IF(A91="","",O91-N91-P91),"")</f>
        <v/>
      </c>
      <c r="R91" s="12">
        <f>IFERROR(IF(OR(A91="",H91="",I91=""),"",YEARFRAC(H91,I91)),"")</f>
        <v/>
      </c>
      <c r="S91" s="13">
        <f>IF(R91="","",IF(R91&lt;5,"Sì","No"))</f>
        <v/>
      </c>
      <c r="T91" s="2" t="n"/>
      <c r="U91" s="2" t="n"/>
      <c r="V91" s="11">
        <f>IF(A91="","",IF(OR(S91="No",T91="Sì",U91="Sì",Q91&lt;=0),0,Q91))</f>
        <v/>
      </c>
      <c r="W91" s="14">
        <f>IF(A91="","",IF(V91&gt;0,26%,0%))</f>
        <v/>
      </c>
      <c r="X91" s="11">
        <f>IFERROR(IF(A91="","",V91*W91),"")</f>
        <v/>
      </c>
      <c r="Y91" s="10" t="n"/>
    </row>
    <row r="92">
      <c r="A92" s="2" t="n"/>
      <c r="B92" s="3" t="n"/>
      <c r="C92" s="3" t="n"/>
      <c r="D92" s="3" t="n"/>
      <c r="E92" s="3" t="n"/>
      <c r="F92" s="3" t="n"/>
      <c r="G92" s="3" t="n"/>
      <c r="H92" s="4" t="n"/>
      <c r="I92" s="4" t="n"/>
      <c r="J92" s="5" t="n"/>
      <c r="K92" s="5" t="n"/>
      <c r="L92" s="5" t="n"/>
      <c r="M92" s="5" t="n"/>
      <c r="N92" s="6">
        <f>IF(A92="","",SUM(J92:M92))</f>
        <v/>
      </c>
      <c r="O92" s="5" t="n"/>
      <c r="P92" s="5" t="n"/>
      <c r="Q92" s="6">
        <f>IFERROR(IF(A92="","",O92-N92-P92),"")</f>
        <v/>
      </c>
      <c r="R92" s="7">
        <f>IFERROR(IF(OR(A92="",H92="",I92=""),"",YEARFRAC(H92,I92)),"")</f>
        <v/>
      </c>
      <c r="S92" s="8">
        <f>IF(R92="","",IF(R92&lt;5,"Sì","No"))</f>
        <v/>
      </c>
      <c r="T92" s="2" t="n"/>
      <c r="U92" s="2" t="n"/>
      <c r="V92" s="6">
        <f>IF(A92="","",IF(OR(S92="No",T92="Sì",U92="Sì",Q92&lt;=0),0,Q92))</f>
        <v/>
      </c>
      <c r="W92" s="9">
        <f>IF(A92="","",IF(V92&gt;0,26%,0%))</f>
        <v/>
      </c>
      <c r="X92" s="6">
        <f>IFERROR(IF(A92="","",V92*W92),"")</f>
        <v/>
      </c>
      <c r="Y92" s="10" t="n"/>
    </row>
    <row r="93">
      <c r="A93" s="2" t="n"/>
      <c r="B93" s="3" t="n"/>
      <c r="C93" s="3" t="n"/>
      <c r="D93" s="3" t="n"/>
      <c r="E93" s="3" t="n"/>
      <c r="F93" s="3" t="n"/>
      <c r="G93" s="3" t="n"/>
      <c r="H93" s="4" t="n"/>
      <c r="I93" s="4" t="n"/>
      <c r="J93" s="5" t="n"/>
      <c r="K93" s="5" t="n"/>
      <c r="L93" s="5" t="n"/>
      <c r="M93" s="5" t="n"/>
      <c r="N93" s="11">
        <f>IF(A93="","",SUM(J93:M93))</f>
        <v/>
      </c>
      <c r="O93" s="5" t="n"/>
      <c r="P93" s="5" t="n"/>
      <c r="Q93" s="11">
        <f>IFERROR(IF(A93="","",O93-N93-P93),"")</f>
        <v/>
      </c>
      <c r="R93" s="12">
        <f>IFERROR(IF(OR(A93="",H93="",I93=""),"",YEARFRAC(H93,I93)),"")</f>
        <v/>
      </c>
      <c r="S93" s="13">
        <f>IF(R93="","",IF(R93&lt;5,"Sì","No"))</f>
        <v/>
      </c>
      <c r="T93" s="2" t="n"/>
      <c r="U93" s="2" t="n"/>
      <c r="V93" s="11">
        <f>IF(A93="","",IF(OR(S93="No",T93="Sì",U93="Sì",Q93&lt;=0),0,Q93))</f>
        <v/>
      </c>
      <c r="W93" s="14">
        <f>IF(A93="","",IF(V93&gt;0,26%,0%))</f>
        <v/>
      </c>
      <c r="X93" s="11">
        <f>IFERROR(IF(A93="","",V93*W93),"")</f>
        <v/>
      </c>
      <c r="Y93" s="10" t="n"/>
    </row>
    <row r="94">
      <c r="A94" s="2" t="n"/>
      <c r="B94" s="3" t="n"/>
      <c r="C94" s="3" t="n"/>
      <c r="D94" s="3" t="n"/>
      <c r="E94" s="3" t="n"/>
      <c r="F94" s="3" t="n"/>
      <c r="G94" s="3" t="n"/>
      <c r="H94" s="4" t="n"/>
      <c r="I94" s="4" t="n"/>
      <c r="J94" s="5" t="n"/>
      <c r="K94" s="5" t="n"/>
      <c r="L94" s="5" t="n"/>
      <c r="M94" s="5" t="n"/>
      <c r="N94" s="6">
        <f>IF(A94="","",SUM(J94:M94))</f>
        <v/>
      </c>
      <c r="O94" s="5" t="n"/>
      <c r="P94" s="5" t="n"/>
      <c r="Q94" s="6">
        <f>IFERROR(IF(A94="","",O94-N94-P94),"")</f>
        <v/>
      </c>
      <c r="R94" s="7">
        <f>IFERROR(IF(OR(A94="",H94="",I94=""),"",YEARFRAC(H94,I94)),"")</f>
        <v/>
      </c>
      <c r="S94" s="8">
        <f>IF(R94="","",IF(R94&lt;5,"Sì","No"))</f>
        <v/>
      </c>
      <c r="T94" s="2" t="n"/>
      <c r="U94" s="2" t="n"/>
      <c r="V94" s="6">
        <f>IF(A94="","",IF(OR(S94="No",T94="Sì",U94="Sì",Q94&lt;=0),0,Q94))</f>
        <v/>
      </c>
      <c r="W94" s="9">
        <f>IF(A94="","",IF(V94&gt;0,26%,0%))</f>
        <v/>
      </c>
      <c r="X94" s="6">
        <f>IFERROR(IF(A94="","",V94*W94),"")</f>
        <v/>
      </c>
      <c r="Y94" s="10" t="n"/>
    </row>
    <row r="95">
      <c r="A95" s="2" t="n"/>
      <c r="B95" s="3" t="n"/>
      <c r="C95" s="3" t="n"/>
      <c r="D95" s="3" t="n"/>
      <c r="E95" s="3" t="n"/>
      <c r="F95" s="3" t="n"/>
      <c r="G95" s="3" t="n"/>
      <c r="H95" s="4" t="n"/>
      <c r="I95" s="4" t="n"/>
      <c r="J95" s="5" t="n"/>
      <c r="K95" s="5" t="n"/>
      <c r="L95" s="5" t="n"/>
      <c r="M95" s="5" t="n"/>
      <c r="N95" s="11">
        <f>IF(A95="","",SUM(J95:M95))</f>
        <v/>
      </c>
      <c r="O95" s="5" t="n"/>
      <c r="P95" s="5" t="n"/>
      <c r="Q95" s="11">
        <f>IFERROR(IF(A95="","",O95-N95-P95),"")</f>
        <v/>
      </c>
      <c r="R95" s="12">
        <f>IFERROR(IF(OR(A95="",H95="",I95=""),"",YEARFRAC(H95,I95)),"")</f>
        <v/>
      </c>
      <c r="S95" s="13">
        <f>IF(R95="","",IF(R95&lt;5,"Sì","No"))</f>
        <v/>
      </c>
      <c r="T95" s="2" t="n"/>
      <c r="U95" s="2" t="n"/>
      <c r="V95" s="11">
        <f>IF(A95="","",IF(OR(S95="No",T95="Sì",U95="Sì",Q95&lt;=0),0,Q95))</f>
        <v/>
      </c>
      <c r="W95" s="14">
        <f>IF(A95="","",IF(V95&gt;0,26%,0%))</f>
        <v/>
      </c>
      <c r="X95" s="11">
        <f>IFERROR(IF(A95="","",V95*W95),"")</f>
        <v/>
      </c>
      <c r="Y95" s="10" t="n"/>
    </row>
    <row r="96">
      <c r="A96" s="2" t="n"/>
      <c r="B96" s="3" t="n"/>
      <c r="C96" s="3" t="n"/>
      <c r="D96" s="3" t="n"/>
      <c r="E96" s="3" t="n"/>
      <c r="F96" s="3" t="n"/>
      <c r="G96" s="3" t="n"/>
      <c r="H96" s="4" t="n"/>
      <c r="I96" s="4" t="n"/>
      <c r="J96" s="5" t="n"/>
      <c r="K96" s="5" t="n"/>
      <c r="L96" s="5" t="n"/>
      <c r="M96" s="5" t="n"/>
      <c r="N96" s="6">
        <f>IF(A96="","",SUM(J96:M96))</f>
        <v/>
      </c>
      <c r="O96" s="5" t="n"/>
      <c r="P96" s="5" t="n"/>
      <c r="Q96" s="6">
        <f>IFERROR(IF(A96="","",O96-N96-P96),"")</f>
        <v/>
      </c>
      <c r="R96" s="7">
        <f>IFERROR(IF(OR(A96="",H96="",I96=""),"",YEARFRAC(H96,I96)),"")</f>
        <v/>
      </c>
      <c r="S96" s="8">
        <f>IF(R96="","",IF(R96&lt;5,"Sì","No"))</f>
        <v/>
      </c>
      <c r="T96" s="2" t="n"/>
      <c r="U96" s="2" t="n"/>
      <c r="V96" s="6">
        <f>IF(A96="","",IF(OR(S96="No",T96="Sì",U96="Sì",Q96&lt;=0),0,Q96))</f>
        <v/>
      </c>
      <c r="W96" s="9">
        <f>IF(A96="","",IF(V96&gt;0,26%,0%))</f>
        <v/>
      </c>
      <c r="X96" s="6">
        <f>IFERROR(IF(A96="","",V96*W96),"")</f>
        <v/>
      </c>
      <c r="Y96" s="10" t="n"/>
    </row>
    <row r="97">
      <c r="A97" s="2" t="n"/>
      <c r="B97" s="3" t="n"/>
      <c r="C97" s="3" t="n"/>
      <c r="D97" s="3" t="n"/>
      <c r="E97" s="3" t="n"/>
      <c r="F97" s="3" t="n"/>
      <c r="G97" s="3" t="n"/>
      <c r="H97" s="4" t="n"/>
      <c r="I97" s="4" t="n"/>
      <c r="J97" s="5" t="n"/>
      <c r="K97" s="5" t="n"/>
      <c r="L97" s="5" t="n"/>
      <c r="M97" s="5" t="n"/>
      <c r="N97" s="11">
        <f>IF(A97="","",SUM(J97:M97))</f>
        <v/>
      </c>
      <c r="O97" s="5" t="n"/>
      <c r="P97" s="5" t="n"/>
      <c r="Q97" s="11">
        <f>IFERROR(IF(A97="","",O97-N97-P97),"")</f>
        <v/>
      </c>
      <c r="R97" s="12">
        <f>IFERROR(IF(OR(A97="",H97="",I97=""),"",YEARFRAC(H97,I97)),"")</f>
        <v/>
      </c>
      <c r="S97" s="13">
        <f>IF(R97="","",IF(R97&lt;5,"Sì","No"))</f>
        <v/>
      </c>
      <c r="T97" s="2" t="n"/>
      <c r="U97" s="2" t="n"/>
      <c r="V97" s="11">
        <f>IF(A97="","",IF(OR(S97="No",T97="Sì",U97="Sì",Q97&lt;=0),0,Q97))</f>
        <v/>
      </c>
      <c r="W97" s="14">
        <f>IF(A97="","",IF(V97&gt;0,26%,0%))</f>
        <v/>
      </c>
      <c r="X97" s="11">
        <f>IFERROR(IF(A97="","",V97*W97),"")</f>
        <v/>
      </c>
      <c r="Y97" s="10" t="n"/>
    </row>
    <row r="98">
      <c r="A98" s="2" t="n"/>
      <c r="B98" s="3" t="n"/>
      <c r="C98" s="3" t="n"/>
      <c r="D98" s="3" t="n"/>
      <c r="E98" s="3" t="n"/>
      <c r="F98" s="3" t="n"/>
      <c r="G98" s="3" t="n"/>
      <c r="H98" s="4" t="n"/>
      <c r="I98" s="4" t="n"/>
      <c r="J98" s="5" t="n"/>
      <c r="K98" s="5" t="n"/>
      <c r="L98" s="5" t="n"/>
      <c r="M98" s="5" t="n"/>
      <c r="N98" s="6">
        <f>IF(A98="","",SUM(J98:M98))</f>
        <v/>
      </c>
      <c r="O98" s="5" t="n"/>
      <c r="P98" s="5" t="n"/>
      <c r="Q98" s="6">
        <f>IFERROR(IF(A98="","",O98-N98-P98),"")</f>
        <v/>
      </c>
      <c r="R98" s="7">
        <f>IFERROR(IF(OR(A98="",H98="",I98=""),"",YEARFRAC(H98,I98)),"")</f>
        <v/>
      </c>
      <c r="S98" s="8">
        <f>IF(R98="","",IF(R98&lt;5,"Sì","No"))</f>
        <v/>
      </c>
      <c r="T98" s="2" t="n"/>
      <c r="U98" s="2" t="n"/>
      <c r="V98" s="6">
        <f>IF(A98="","",IF(OR(S98="No",T98="Sì",U98="Sì",Q98&lt;=0),0,Q98))</f>
        <v/>
      </c>
      <c r="W98" s="9">
        <f>IF(A98="","",IF(V98&gt;0,26%,0%))</f>
        <v/>
      </c>
      <c r="X98" s="6">
        <f>IFERROR(IF(A98="","",V98*W98),"")</f>
        <v/>
      </c>
      <c r="Y98" s="10" t="n"/>
    </row>
    <row r="99">
      <c r="A99" s="2" t="n"/>
      <c r="B99" s="3" t="n"/>
      <c r="C99" s="3" t="n"/>
      <c r="D99" s="3" t="n"/>
      <c r="E99" s="3" t="n"/>
      <c r="F99" s="3" t="n"/>
      <c r="G99" s="3" t="n"/>
      <c r="H99" s="4" t="n"/>
      <c r="I99" s="4" t="n"/>
      <c r="J99" s="5" t="n"/>
      <c r="K99" s="5" t="n"/>
      <c r="L99" s="5" t="n"/>
      <c r="M99" s="5" t="n"/>
      <c r="N99" s="11">
        <f>IF(A99="","",SUM(J99:M99))</f>
        <v/>
      </c>
      <c r="O99" s="5" t="n"/>
      <c r="P99" s="5" t="n"/>
      <c r="Q99" s="11">
        <f>IFERROR(IF(A99="","",O99-N99-P99),"")</f>
        <v/>
      </c>
      <c r="R99" s="12">
        <f>IFERROR(IF(OR(A99="",H99="",I99=""),"",YEARFRAC(H99,I99)),"")</f>
        <v/>
      </c>
      <c r="S99" s="13">
        <f>IF(R99="","",IF(R99&lt;5,"Sì","No"))</f>
        <v/>
      </c>
      <c r="T99" s="2" t="n"/>
      <c r="U99" s="2" t="n"/>
      <c r="V99" s="11">
        <f>IF(A99="","",IF(OR(S99="No",T99="Sì",U99="Sì",Q99&lt;=0),0,Q99))</f>
        <v/>
      </c>
      <c r="W99" s="14">
        <f>IF(A99="","",IF(V99&gt;0,26%,0%))</f>
        <v/>
      </c>
      <c r="X99" s="11">
        <f>IFERROR(IF(A99="","",V99*W99),"")</f>
        <v/>
      </c>
      <c r="Y99" s="10" t="n"/>
    </row>
    <row r="100">
      <c r="A100" s="2" t="n"/>
      <c r="B100" s="3" t="n"/>
      <c r="C100" s="3" t="n"/>
      <c r="D100" s="3" t="n"/>
      <c r="E100" s="3" t="n"/>
      <c r="F100" s="3" t="n"/>
      <c r="G100" s="3" t="n"/>
      <c r="H100" s="4" t="n"/>
      <c r="I100" s="4" t="n"/>
      <c r="J100" s="5" t="n"/>
      <c r="K100" s="5" t="n"/>
      <c r="L100" s="5" t="n"/>
      <c r="M100" s="5" t="n"/>
      <c r="N100" s="6">
        <f>IF(A100="","",SUM(J100:M100))</f>
        <v/>
      </c>
      <c r="O100" s="5" t="n"/>
      <c r="P100" s="5" t="n"/>
      <c r="Q100" s="6">
        <f>IFERROR(IF(A100="","",O100-N100-P100),"")</f>
        <v/>
      </c>
      <c r="R100" s="7">
        <f>IFERROR(IF(OR(A100="",H100="",I100=""),"",YEARFRAC(H100,I100)),"")</f>
        <v/>
      </c>
      <c r="S100" s="8">
        <f>IF(R100="","",IF(R100&lt;5,"Sì","No"))</f>
        <v/>
      </c>
      <c r="T100" s="2" t="n"/>
      <c r="U100" s="2" t="n"/>
      <c r="V100" s="6">
        <f>IF(A100="","",IF(OR(S100="No",T100="Sì",U100="Sì",Q100&lt;=0),0,Q100))</f>
        <v/>
      </c>
      <c r="W100" s="9">
        <f>IF(A100="","",IF(V100&gt;0,26%,0%))</f>
        <v/>
      </c>
      <c r="X100" s="6">
        <f>IFERROR(IF(A100="","",V100*W100),"")</f>
        <v/>
      </c>
      <c r="Y100" s="10" t="n"/>
    </row>
    <row r="101">
      <c r="A101" s="2" t="n"/>
      <c r="B101" s="3" t="n"/>
      <c r="C101" s="3" t="n"/>
      <c r="D101" s="3" t="n"/>
      <c r="E101" s="3" t="n"/>
      <c r="F101" s="3" t="n"/>
      <c r="G101" s="3" t="n"/>
      <c r="H101" s="4" t="n"/>
      <c r="I101" s="4" t="n"/>
      <c r="J101" s="5" t="n"/>
      <c r="K101" s="5" t="n"/>
      <c r="L101" s="5" t="n"/>
      <c r="M101" s="5" t="n"/>
      <c r="N101" s="11">
        <f>IF(A101="","",SUM(J101:M101))</f>
        <v/>
      </c>
      <c r="O101" s="5" t="n"/>
      <c r="P101" s="5" t="n"/>
      <c r="Q101" s="11">
        <f>IFERROR(IF(A101="","",O101-N101-P101),"")</f>
        <v/>
      </c>
      <c r="R101" s="12">
        <f>IFERROR(IF(OR(A101="",H101="",I101=""),"",YEARFRAC(H101,I101)),"")</f>
        <v/>
      </c>
      <c r="S101" s="13">
        <f>IF(R101="","",IF(R101&lt;5,"Sì","No"))</f>
        <v/>
      </c>
      <c r="T101" s="2" t="n"/>
      <c r="U101" s="2" t="n"/>
      <c r="V101" s="11">
        <f>IF(A101="","",IF(OR(S101="No",T101="Sì",U101="Sì",Q101&lt;=0),0,Q101))</f>
        <v/>
      </c>
      <c r="W101" s="14">
        <f>IF(A101="","",IF(V101&gt;0,26%,0%))</f>
        <v/>
      </c>
      <c r="X101" s="11">
        <f>IFERROR(IF(A101="","",V101*W101),"")</f>
        <v/>
      </c>
      <c r="Y101" s="10" t="n"/>
    </row>
  </sheetData>
  <autoFilter ref="A1:Y101"/>
  <conditionalFormatting sqref="Q2:Q101">
    <cfRule type="expression" priority="1" dxfId="0">
      <formula>Q2&gt;0</formula>
    </cfRule>
    <cfRule type="expression" priority="2" dxfId="1">
      <formula>Q2&lt;0</formula>
    </cfRule>
  </conditionalFormatting>
  <conditionalFormatting sqref="S2:S101">
    <cfRule type="expression" priority="3" dxfId="1">
      <formula>S2="Sì"</formula>
    </cfRule>
  </conditionalFormatting>
  <conditionalFormatting sqref="X2:X101">
    <cfRule type="expression" priority="4" dxfId="1">
      <formula>X2&gt;0</formula>
    </cfRule>
  </conditionalFormatting>
  <dataValidations count="1">
    <dataValidation sqref="T2:U101" showErrorMessage="1" showInputMessage="1" allowBlank="1" type="list">
      <formula1>"Sì,No"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14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2" customWidth="1" min="3" max="3"/>
    <col width="24" customWidth="1" min="4" max="4"/>
    <col width="25" customWidth="1" min="5" max="5"/>
    <col width="3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 ht="28" customHeight="1">
      <c r="A1" s="15" t="inlineStr">
        <is>
          <t>Riepilogo plusvalenza vendita immobiliare</t>
        </is>
      </c>
    </row>
    <row r="2"/>
    <row r="3">
      <c r="A3" s="16" t="inlineStr">
        <is>
          <t>Numero totale operazioni</t>
        </is>
      </c>
      <c r="B3" s="17">
        <f>COUNTIF('Operazioni'!$A$2:$A$101,"&lt;&gt;")</f>
        <v/>
      </c>
      <c r="C3" s="18" t="inlineStr">
        <is>
          <t>Analisi termine di possesso</t>
        </is>
      </c>
      <c r="D3" s="18" t="inlineStr">
        <is>
          <t>Numero operazioni</t>
        </is>
      </c>
    </row>
    <row r="4">
      <c r="A4" s="16" t="inlineStr">
        <is>
          <t>Plusvalenza totale lorda</t>
        </is>
      </c>
      <c r="B4" s="19">
        <f>SUM('Operazioni'!$Q$2:$Q$101)</f>
        <v/>
      </c>
      <c r="C4" s="20" t="inlineStr">
        <is>
          <t>Entro 5 anni</t>
        </is>
      </c>
      <c r="D4" s="8">
        <f>COUNTIF('Operazioni'!$S$2:$S$101,"Sì")</f>
        <v/>
      </c>
    </row>
    <row r="5">
      <c r="A5" s="16" t="inlineStr">
        <is>
          <t>Plusvalenza imponibile totale</t>
        </is>
      </c>
      <c r="B5" s="19">
        <f>SUM('Operazioni'!$V$2:$V$101)</f>
        <v/>
      </c>
      <c r="C5" s="21" t="inlineStr">
        <is>
          <t>Oltre o uguale a 5 anni</t>
        </is>
      </c>
      <c r="D5" s="13">
        <f>COUNTIF('Operazioni'!$S$2:$S$101,"No")</f>
        <v/>
      </c>
    </row>
    <row r="6">
      <c r="A6" s="16" t="inlineStr">
        <is>
          <t>Imposta sostitutiva stimata</t>
        </is>
      </c>
      <c r="B6" s="19">
        <f>SUM('Operazioni'!$X$2:$X$101)</f>
        <v/>
      </c>
    </row>
    <row r="7">
      <c r="A7" s="16" t="inlineStr">
        <is>
          <t>Prezzo medio di vendita</t>
        </is>
      </c>
      <c r="B7" s="19">
        <f>IFERROR(AVERAGE('Operazioni'!$O$2:$O$101),0)</f>
        <v/>
      </c>
    </row>
    <row r="8">
      <c r="A8" s="16" t="inlineStr">
        <is>
          <t>Operazioni entro 5 anni</t>
        </is>
      </c>
      <c r="B8" s="17">
        <f>COUNTIF('Operazioni'!$S$2:$S$101,"Sì")</f>
        <v/>
      </c>
    </row>
    <row r="9">
      <c r="A9" s="16" t="inlineStr">
        <is>
          <t>Plusvalenza media imponibile</t>
        </is>
      </c>
      <c r="B9" s="19">
        <f>IFERROR(AVERAGE('Operazioni'!$V$2:$V$101),0)</f>
        <v/>
      </c>
    </row>
    <row r="10"/>
    <row r="11"/>
    <row r="12"/>
    <row r="13"/>
    <row r="14">
      <c r="A14" s="1" t="inlineStr">
        <is>
          <t>ID operazione</t>
        </is>
      </c>
      <c r="B14" s="1" t="inlineStr">
        <is>
          <t>Comune</t>
        </is>
      </c>
      <c r="C14" s="1" t="inlineStr">
        <is>
          <t>Plusvalenza lorda</t>
        </is>
      </c>
      <c r="D14" s="1" t="inlineStr">
        <is>
          <t>Plusvalenza imponibile</t>
        </is>
      </c>
      <c r="E14" s="1" t="inlineStr">
        <is>
          <t>Imposta sostitutiva stimata</t>
        </is>
      </c>
    </row>
    <row r="15">
      <c r="A15" s="20">
        <f>IF('Operazioni'!$A$2="","",'Operazioni'!$A$2)</f>
        <v/>
      </c>
      <c r="B15" s="20">
        <f>IF(A15="","",IFERROR(VLOOKUP(A15,'Operazioni'!$A$2:$D$101,4,FALSE),""))</f>
        <v/>
      </c>
      <c r="C15" s="6">
        <f>IF(B15="","",SUMIF('Operazioni'!$D$2:$D$101,B15,'Operazioni'!$Q$2:$Q$101))</f>
        <v/>
      </c>
      <c r="D15" s="6">
        <f>IF(B15="","",SUMIF('Operazioni'!$D$2:$D$101,B15,'Operazioni'!$V$2:$V$101))</f>
        <v/>
      </c>
      <c r="E15" s="6">
        <f>IF(B15="","",SUMIF('Operazioni'!$D$2:$D$101,B15,'Operazioni'!$X$2:$X$101))</f>
        <v/>
      </c>
    </row>
    <row r="16">
      <c r="A16" s="21">
        <f>IF('Operazioni'!$A$3="","",'Operazioni'!$A$3)</f>
        <v/>
      </c>
      <c r="B16" s="21">
        <f>IF(A16="","",IFERROR(VLOOKUP(A16,'Operazioni'!$A$2:$D$101,4,FALSE),""))</f>
        <v/>
      </c>
      <c r="C16" s="11">
        <f>IF(B16="","",SUMIF('Operazioni'!$D$2:$D$101,B16,'Operazioni'!$Q$2:$Q$101))</f>
        <v/>
      </c>
      <c r="D16" s="11">
        <f>IF(B16="","",SUMIF('Operazioni'!$D$2:$D$101,B16,'Operazioni'!$V$2:$V$101))</f>
        <v/>
      </c>
      <c r="E16" s="11">
        <f>IF(B16="","",SUMIF('Operazioni'!$D$2:$D$101,B16,'Operazioni'!$X$2:$X$101))</f>
        <v/>
      </c>
    </row>
    <row r="17">
      <c r="A17" s="20">
        <f>IF('Operazioni'!$A$4="","",'Operazioni'!$A$4)</f>
        <v/>
      </c>
      <c r="B17" s="20">
        <f>IF(A17="","",IFERROR(VLOOKUP(A17,'Operazioni'!$A$2:$D$101,4,FALSE),""))</f>
        <v/>
      </c>
      <c r="C17" s="6">
        <f>IF(B17="","",SUMIF('Operazioni'!$D$2:$D$101,B17,'Operazioni'!$Q$2:$Q$101))</f>
        <v/>
      </c>
      <c r="D17" s="6">
        <f>IF(B17="","",SUMIF('Operazioni'!$D$2:$D$101,B17,'Operazioni'!$V$2:$V$101))</f>
        <v/>
      </c>
      <c r="E17" s="6">
        <f>IF(B17="","",SUMIF('Operazioni'!$D$2:$D$101,B17,'Operazioni'!$X$2:$X$101))</f>
        <v/>
      </c>
    </row>
    <row r="18">
      <c r="A18" s="21">
        <f>IF('Operazioni'!$A$5="","",'Operazioni'!$A$5)</f>
        <v/>
      </c>
      <c r="B18" s="21">
        <f>IF(A18="","",IFERROR(VLOOKUP(A18,'Operazioni'!$A$2:$D$101,4,FALSE),""))</f>
        <v/>
      </c>
      <c r="C18" s="11">
        <f>IF(B18="","",SUMIF('Operazioni'!$D$2:$D$101,B18,'Operazioni'!$Q$2:$Q$101))</f>
        <v/>
      </c>
      <c r="D18" s="11">
        <f>IF(B18="","",SUMIF('Operazioni'!$D$2:$D$101,B18,'Operazioni'!$V$2:$V$101))</f>
        <v/>
      </c>
      <c r="E18" s="11">
        <f>IF(B18="","",SUMIF('Operazioni'!$D$2:$D$101,B18,'Operazioni'!$X$2:$X$101))</f>
        <v/>
      </c>
    </row>
    <row r="19">
      <c r="A19" s="20">
        <f>IF('Operazioni'!$A$6="","",'Operazioni'!$A$6)</f>
        <v/>
      </c>
      <c r="B19" s="20">
        <f>IF(A19="","",IFERROR(VLOOKUP(A19,'Operazioni'!$A$2:$D$101,4,FALSE),""))</f>
        <v/>
      </c>
      <c r="C19" s="6">
        <f>IF(B19="","",SUMIF('Operazioni'!$D$2:$D$101,B19,'Operazioni'!$Q$2:$Q$101))</f>
        <v/>
      </c>
      <c r="D19" s="6">
        <f>IF(B19="","",SUMIF('Operazioni'!$D$2:$D$101,B19,'Operazioni'!$V$2:$V$101))</f>
        <v/>
      </c>
      <c r="E19" s="6">
        <f>IF(B19="","",SUMIF('Operazioni'!$D$2:$D$101,B19,'Operazioni'!$X$2:$X$101))</f>
        <v/>
      </c>
    </row>
    <row r="20">
      <c r="A20" s="21">
        <f>IF('Operazioni'!$A$7="","",'Operazioni'!$A$7)</f>
        <v/>
      </c>
      <c r="B20" s="21">
        <f>IF(A20="","",IFERROR(VLOOKUP(A20,'Operazioni'!$A$2:$D$101,4,FALSE),""))</f>
        <v/>
      </c>
      <c r="C20" s="11">
        <f>IF(B20="","",SUMIF('Operazioni'!$D$2:$D$101,B20,'Operazioni'!$Q$2:$Q$101))</f>
        <v/>
      </c>
      <c r="D20" s="11">
        <f>IF(B20="","",SUMIF('Operazioni'!$D$2:$D$101,B20,'Operazioni'!$V$2:$V$101))</f>
        <v/>
      </c>
      <c r="E20" s="11">
        <f>IF(B20="","",SUMIF('Operazioni'!$D$2:$D$101,B20,'Operazioni'!$X$2:$X$101))</f>
        <v/>
      </c>
    </row>
    <row r="21">
      <c r="A21" s="20">
        <f>IF('Operazioni'!$A$8="","",'Operazioni'!$A$8)</f>
        <v/>
      </c>
      <c r="B21" s="20">
        <f>IF(A21="","",IFERROR(VLOOKUP(A21,'Operazioni'!$A$2:$D$101,4,FALSE),""))</f>
        <v/>
      </c>
      <c r="C21" s="6">
        <f>IF(B21="","",SUMIF('Operazioni'!$D$2:$D$101,B21,'Operazioni'!$Q$2:$Q$101))</f>
        <v/>
      </c>
      <c r="D21" s="6">
        <f>IF(B21="","",SUMIF('Operazioni'!$D$2:$D$101,B21,'Operazioni'!$V$2:$V$101))</f>
        <v/>
      </c>
      <c r="E21" s="6">
        <f>IF(B21="","",SUMIF('Operazioni'!$D$2:$D$101,B21,'Operazioni'!$X$2:$X$101))</f>
        <v/>
      </c>
    </row>
    <row r="22">
      <c r="A22" s="21">
        <f>IF('Operazioni'!$A$9="","",'Operazioni'!$A$9)</f>
        <v/>
      </c>
      <c r="B22" s="21">
        <f>IF(A22="","",IFERROR(VLOOKUP(A22,'Operazioni'!$A$2:$D$101,4,FALSE),""))</f>
        <v/>
      </c>
      <c r="C22" s="11">
        <f>IF(B22="","",SUMIF('Operazioni'!$D$2:$D$101,B22,'Operazioni'!$Q$2:$Q$101))</f>
        <v/>
      </c>
      <c r="D22" s="11">
        <f>IF(B22="","",SUMIF('Operazioni'!$D$2:$D$101,B22,'Operazioni'!$V$2:$V$101))</f>
        <v/>
      </c>
      <c r="E22" s="11">
        <f>IF(B22="","",SUMIF('Operazioni'!$D$2:$D$101,B22,'Operazioni'!$X$2:$X$101))</f>
        <v/>
      </c>
    </row>
    <row r="23">
      <c r="A23" s="20">
        <f>IF('Operazioni'!$A$10="","",'Operazioni'!$A$10)</f>
        <v/>
      </c>
      <c r="B23" s="20">
        <f>IF(A23="","",IFERROR(VLOOKUP(A23,'Operazioni'!$A$2:$D$101,4,FALSE),""))</f>
        <v/>
      </c>
      <c r="C23" s="6">
        <f>IF(B23="","",SUMIF('Operazioni'!$D$2:$D$101,B23,'Operazioni'!$Q$2:$Q$101))</f>
        <v/>
      </c>
      <c r="D23" s="6">
        <f>IF(B23="","",SUMIF('Operazioni'!$D$2:$D$101,B23,'Operazioni'!$V$2:$V$101))</f>
        <v/>
      </c>
      <c r="E23" s="6">
        <f>IF(B23="","",SUMIF('Operazioni'!$D$2:$D$101,B23,'Operazioni'!$X$2:$X$101))</f>
        <v/>
      </c>
    </row>
    <row r="24">
      <c r="A24" s="21">
        <f>IF('Operazioni'!$A$11="","",'Operazioni'!$A$11)</f>
        <v/>
      </c>
      <c r="B24" s="21">
        <f>IF(A24="","",IFERROR(VLOOKUP(A24,'Operazioni'!$A$2:$D$101,4,FALSE),""))</f>
        <v/>
      </c>
      <c r="C24" s="11">
        <f>IF(B24="","",SUMIF('Operazioni'!$D$2:$D$101,B24,'Operazioni'!$Q$2:$Q$101))</f>
        <v/>
      </c>
      <c r="D24" s="11">
        <f>IF(B24="","",SUMIF('Operazioni'!$D$2:$D$101,B24,'Operazioni'!$V$2:$V$101))</f>
        <v/>
      </c>
      <c r="E24" s="11">
        <f>IF(B24="","",SUMIF('Operazioni'!$D$2:$D$101,B24,'Operazioni'!$X$2:$X$101))</f>
        <v/>
      </c>
    </row>
    <row r="25">
      <c r="A25" s="20">
        <f>IF('Operazioni'!$A$12="","",'Operazioni'!$A$12)</f>
        <v/>
      </c>
      <c r="B25" s="20">
        <f>IF(A25="","",IFERROR(VLOOKUP(A25,'Operazioni'!$A$2:$D$101,4,FALSE),""))</f>
        <v/>
      </c>
      <c r="C25" s="6">
        <f>IF(B25="","",SUMIF('Operazioni'!$D$2:$D$101,B25,'Operazioni'!$Q$2:$Q$101))</f>
        <v/>
      </c>
      <c r="D25" s="6">
        <f>IF(B25="","",SUMIF('Operazioni'!$D$2:$D$101,B25,'Operazioni'!$V$2:$V$101))</f>
        <v/>
      </c>
      <c r="E25" s="6">
        <f>IF(B25="","",SUMIF('Operazioni'!$D$2:$D$101,B25,'Operazioni'!$X$2:$X$101))</f>
        <v/>
      </c>
    </row>
    <row r="26">
      <c r="A26" s="21">
        <f>IF('Operazioni'!$A$13="","",'Operazioni'!$A$13)</f>
        <v/>
      </c>
      <c r="B26" s="21">
        <f>IF(A26="","",IFERROR(VLOOKUP(A26,'Operazioni'!$A$2:$D$101,4,FALSE),""))</f>
        <v/>
      </c>
      <c r="C26" s="11">
        <f>IF(B26="","",SUMIF('Operazioni'!$D$2:$D$101,B26,'Operazioni'!$Q$2:$Q$101))</f>
        <v/>
      </c>
      <c r="D26" s="11">
        <f>IF(B26="","",SUMIF('Operazioni'!$D$2:$D$101,B26,'Operazioni'!$V$2:$V$101))</f>
        <v/>
      </c>
      <c r="E26" s="11">
        <f>IF(B26="","",SUMIF('Operazioni'!$D$2:$D$101,B26,'Operazioni'!$X$2:$X$101))</f>
        <v/>
      </c>
    </row>
    <row r="27">
      <c r="A27" s="20">
        <f>IF('Operazioni'!$A$14="","",'Operazioni'!$A$14)</f>
        <v/>
      </c>
      <c r="B27" s="20">
        <f>IF(A27="","",IFERROR(VLOOKUP(A27,'Operazioni'!$A$2:$D$101,4,FALSE),""))</f>
        <v/>
      </c>
      <c r="C27" s="6">
        <f>IF(B27="","",SUMIF('Operazioni'!$D$2:$D$101,B27,'Operazioni'!$Q$2:$Q$101))</f>
        <v/>
      </c>
      <c r="D27" s="6">
        <f>IF(B27="","",SUMIF('Operazioni'!$D$2:$D$101,B27,'Operazioni'!$V$2:$V$101))</f>
        <v/>
      </c>
      <c r="E27" s="6">
        <f>IF(B27="","",SUMIF('Operazioni'!$D$2:$D$101,B27,'Operazioni'!$X$2:$X$101))</f>
        <v/>
      </c>
    </row>
    <row r="28">
      <c r="A28" s="21">
        <f>IF('Operazioni'!$A$15="","",'Operazioni'!$A$15)</f>
        <v/>
      </c>
      <c r="B28" s="21">
        <f>IF(A28="","",IFERROR(VLOOKUP(A28,'Operazioni'!$A$2:$D$101,4,FALSE),""))</f>
        <v/>
      </c>
      <c r="C28" s="11">
        <f>IF(B28="","",SUMIF('Operazioni'!$D$2:$D$101,B28,'Operazioni'!$Q$2:$Q$101))</f>
        <v/>
      </c>
      <c r="D28" s="11">
        <f>IF(B28="","",SUMIF('Operazioni'!$D$2:$D$101,B28,'Operazioni'!$V$2:$V$101))</f>
        <v/>
      </c>
      <c r="E28" s="11">
        <f>IF(B28="","",SUMIF('Operazioni'!$D$2:$D$101,B28,'Operazioni'!$X$2:$X$101))</f>
        <v/>
      </c>
    </row>
    <row r="29">
      <c r="A29" s="20">
        <f>IF('Operazioni'!$A$16="","",'Operazioni'!$A$16)</f>
        <v/>
      </c>
      <c r="B29" s="20">
        <f>IF(A29="","",IFERROR(VLOOKUP(A29,'Operazioni'!$A$2:$D$101,4,FALSE),""))</f>
        <v/>
      </c>
      <c r="C29" s="6">
        <f>IF(B29="","",SUMIF('Operazioni'!$D$2:$D$101,B29,'Operazioni'!$Q$2:$Q$101))</f>
        <v/>
      </c>
      <c r="D29" s="6">
        <f>IF(B29="","",SUMIF('Operazioni'!$D$2:$D$101,B29,'Operazioni'!$V$2:$V$101))</f>
        <v/>
      </c>
      <c r="E29" s="6">
        <f>IF(B29="","",SUMIF('Operazioni'!$D$2:$D$101,B29,'Operazioni'!$X$2:$X$101))</f>
        <v/>
      </c>
    </row>
    <row r="30">
      <c r="A30" s="21">
        <f>IF('Operazioni'!$A$17="","",'Operazioni'!$A$17)</f>
        <v/>
      </c>
      <c r="B30" s="21">
        <f>IF(A30="","",IFERROR(VLOOKUP(A30,'Operazioni'!$A$2:$D$101,4,FALSE),""))</f>
        <v/>
      </c>
      <c r="C30" s="11">
        <f>IF(B30="","",SUMIF('Operazioni'!$D$2:$D$101,B30,'Operazioni'!$Q$2:$Q$101))</f>
        <v/>
      </c>
      <c r="D30" s="11">
        <f>IF(B30="","",SUMIF('Operazioni'!$D$2:$D$101,B30,'Operazioni'!$V$2:$V$101))</f>
        <v/>
      </c>
      <c r="E30" s="11">
        <f>IF(B30="","",SUMIF('Operazioni'!$D$2:$D$101,B30,'Operazioni'!$X$2:$X$101))</f>
        <v/>
      </c>
    </row>
    <row r="31">
      <c r="A31" s="20">
        <f>IF('Operazioni'!$A$18="","",'Operazioni'!$A$18)</f>
        <v/>
      </c>
      <c r="B31" s="20">
        <f>IF(A31="","",IFERROR(VLOOKUP(A31,'Operazioni'!$A$2:$D$101,4,FALSE),""))</f>
        <v/>
      </c>
      <c r="C31" s="6">
        <f>IF(B31="","",SUMIF('Operazioni'!$D$2:$D$101,B31,'Operazioni'!$Q$2:$Q$101))</f>
        <v/>
      </c>
      <c r="D31" s="6">
        <f>IF(B31="","",SUMIF('Operazioni'!$D$2:$D$101,B31,'Operazioni'!$V$2:$V$101))</f>
        <v/>
      </c>
      <c r="E31" s="6">
        <f>IF(B31="","",SUMIF('Operazioni'!$D$2:$D$101,B31,'Operazioni'!$X$2:$X$101))</f>
        <v/>
      </c>
    </row>
    <row r="32">
      <c r="A32" s="21">
        <f>IF('Operazioni'!$A$19="","",'Operazioni'!$A$19)</f>
        <v/>
      </c>
      <c r="B32" s="21">
        <f>IF(A32="","",IFERROR(VLOOKUP(A32,'Operazioni'!$A$2:$D$101,4,FALSE),""))</f>
        <v/>
      </c>
      <c r="C32" s="11">
        <f>IF(B32="","",SUMIF('Operazioni'!$D$2:$D$101,B32,'Operazioni'!$Q$2:$Q$101))</f>
        <v/>
      </c>
      <c r="D32" s="11">
        <f>IF(B32="","",SUMIF('Operazioni'!$D$2:$D$101,B32,'Operazioni'!$V$2:$V$101))</f>
        <v/>
      </c>
      <c r="E32" s="11">
        <f>IF(B32="","",SUMIF('Operazioni'!$D$2:$D$101,B32,'Operazioni'!$X$2:$X$101))</f>
        <v/>
      </c>
    </row>
    <row r="33">
      <c r="A33" s="20">
        <f>IF('Operazioni'!$A$20="","",'Operazioni'!$A$20)</f>
        <v/>
      </c>
      <c r="B33" s="20">
        <f>IF(A33="","",IFERROR(VLOOKUP(A33,'Operazioni'!$A$2:$D$101,4,FALSE),""))</f>
        <v/>
      </c>
      <c r="C33" s="6">
        <f>IF(B33="","",SUMIF('Operazioni'!$D$2:$D$101,B33,'Operazioni'!$Q$2:$Q$101))</f>
        <v/>
      </c>
      <c r="D33" s="6">
        <f>IF(B33="","",SUMIF('Operazioni'!$D$2:$D$101,B33,'Operazioni'!$V$2:$V$101))</f>
        <v/>
      </c>
      <c r="E33" s="6">
        <f>IF(B33="","",SUMIF('Operazioni'!$D$2:$D$101,B33,'Operazioni'!$X$2:$X$101))</f>
        <v/>
      </c>
    </row>
    <row r="34">
      <c r="A34" s="21">
        <f>IF('Operazioni'!$A$21="","",'Operazioni'!$A$21)</f>
        <v/>
      </c>
      <c r="B34" s="21">
        <f>IF(A34="","",IFERROR(VLOOKUP(A34,'Operazioni'!$A$2:$D$101,4,FALSE),""))</f>
        <v/>
      </c>
      <c r="C34" s="11">
        <f>IF(B34="","",SUMIF('Operazioni'!$D$2:$D$101,B34,'Operazioni'!$Q$2:$Q$101))</f>
        <v/>
      </c>
      <c r="D34" s="11">
        <f>IF(B34="","",SUMIF('Operazioni'!$D$2:$D$101,B34,'Operazioni'!$V$2:$V$101))</f>
        <v/>
      </c>
      <c r="E34" s="11">
        <f>IF(B34="","",SUMIF('Operazioni'!$D$2:$D$101,B34,'Operazioni'!$X$2:$X$101))</f>
        <v/>
      </c>
    </row>
    <row r="35">
      <c r="A35" s="20">
        <f>IF('Operazioni'!$A$22="","",'Operazioni'!$A$22)</f>
        <v/>
      </c>
      <c r="B35" s="20">
        <f>IF(A35="","",IFERROR(VLOOKUP(A35,'Operazioni'!$A$2:$D$101,4,FALSE),""))</f>
        <v/>
      </c>
      <c r="C35" s="6">
        <f>IF(B35="","",SUMIF('Operazioni'!$D$2:$D$101,B35,'Operazioni'!$Q$2:$Q$101))</f>
        <v/>
      </c>
      <c r="D35" s="6">
        <f>IF(B35="","",SUMIF('Operazioni'!$D$2:$D$101,B35,'Operazioni'!$V$2:$V$101))</f>
        <v/>
      </c>
      <c r="E35" s="6">
        <f>IF(B35="","",SUMIF('Operazioni'!$D$2:$D$101,B35,'Operazioni'!$X$2:$X$101))</f>
        <v/>
      </c>
    </row>
    <row r="36">
      <c r="A36" s="21">
        <f>IF('Operazioni'!$A$23="","",'Operazioni'!$A$23)</f>
        <v/>
      </c>
      <c r="B36" s="21">
        <f>IF(A36="","",IFERROR(VLOOKUP(A36,'Operazioni'!$A$2:$D$101,4,FALSE),""))</f>
        <v/>
      </c>
      <c r="C36" s="11">
        <f>IF(B36="","",SUMIF('Operazioni'!$D$2:$D$101,B36,'Operazioni'!$Q$2:$Q$101))</f>
        <v/>
      </c>
      <c r="D36" s="11">
        <f>IF(B36="","",SUMIF('Operazioni'!$D$2:$D$101,B36,'Operazioni'!$V$2:$V$101))</f>
        <v/>
      </c>
      <c r="E36" s="11">
        <f>IF(B36="","",SUMIF('Operazioni'!$D$2:$D$101,B36,'Operazioni'!$X$2:$X$101))</f>
        <v/>
      </c>
    </row>
    <row r="37">
      <c r="A37" s="20">
        <f>IF('Operazioni'!$A$24="","",'Operazioni'!$A$24)</f>
        <v/>
      </c>
      <c r="B37" s="20">
        <f>IF(A37="","",IFERROR(VLOOKUP(A37,'Operazioni'!$A$2:$D$101,4,FALSE),""))</f>
        <v/>
      </c>
      <c r="C37" s="6">
        <f>IF(B37="","",SUMIF('Operazioni'!$D$2:$D$101,B37,'Operazioni'!$Q$2:$Q$101))</f>
        <v/>
      </c>
      <c r="D37" s="6">
        <f>IF(B37="","",SUMIF('Operazioni'!$D$2:$D$101,B37,'Operazioni'!$V$2:$V$101))</f>
        <v/>
      </c>
      <c r="E37" s="6">
        <f>IF(B37="","",SUMIF('Operazioni'!$D$2:$D$101,B37,'Operazioni'!$X$2:$X$101))</f>
        <v/>
      </c>
    </row>
    <row r="38">
      <c r="A38" s="21">
        <f>IF('Operazioni'!$A$25="","",'Operazioni'!$A$25)</f>
        <v/>
      </c>
      <c r="B38" s="21">
        <f>IF(A38="","",IFERROR(VLOOKUP(A38,'Operazioni'!$A$2:$D$101,4,FALSE),""))</f>
        <v/>
      </c>
      <c r="C38" s="11">
        <f>IF(B38="","",SUMIF('Operazioni'!$D$2:$D$101,B38,'Operazioni'!$Q$2:$Q$101))</f>
        <v/>
      </c>
      <c r="D38" s="11">
        <f>IF(B38="","",SUMIF('Operazioni'!$D$2:$D$101,B38,'Operazioni'!$V$2:$V$101))</f>
        <v/>
      </c>
      <c r="E38" s="11">
        <f>IF(B38="","",SUMIF('Operazioni'!$D$2:$D$101,B38,'Operazioni'!$X$2:$X$101))</f>
        <v/>
      </c>
    </row>
    <row r="39">
      <c r="A39" s="20">
        <f>IF('Operazioni'!$A$26="","",'Operazioni'!$A$26)</f>
        <v/>
      </c>
      <c r="B39" s="20">
        <f>IF(A39="","",IFERROR(VLOOKUP(A39,'Operazioni'!$A$2:$D$101,4,FALSE),""))</f>
        <v/>
      </c>
      <c r="C39" s="6">
        <f>IF(B39="","",SUMIF('Operazioni'!$D$2:$D$101,B39,'Operazioni'!$Q$2:$Q$101))</f>
        <v/>
      </c>
      <c r="D39" s="6">
        <f>IF(B39="","",SUMIF('Operazioni'!$D$2:$D$101,B39,'Operazioni'!$V$2:$V$101))</f>
        <v/>
      </c>
      <c r="E39" s="6">
        <f>IF(B39="","",SUMIF('Operazioni'!$D$2:$D$101,B39,'Operazioni'!$X$2:$X$101))</f>
        <v/>
      </c>
    </row>
    <row r="40">
      <c r="A40" s="21">
        <f>IF('Operazioni'!$A$27="","",'Operazioni'!$A$27)</f>
        <v/>
      </c>
      <c r="B40" s="21">
        <f>IF(A40="","",IFERROR(VLOOKUP(A40,'Operazioni'!$A$2:$D$101,4,FALSE),""))</f>
        <v/>
      </c>
      <c r="C40" s="11">
        <f>IF(B40="","",SUMIF('Operazioni'!$D$2:$D$101,B40,'Operazioni'!$Q$2:$Q$101))</f>
        <v/>
      </c>
      <c r="D40" s="11">
        <f>IF(B40="","",SUMIF('Operazioni'!$D$2:$D$101,B40,'Operazioni'!$V$2:$V$101))</f>
        <v/>
      </c>
      <c r="E40" s="11">
        <f>IF(B40="","",SUMIF('Operazioni'!$D$2:$D$101,B40,'Operazioni'!$X$2:$X$101))</f>
        <v/>
      </c>
    </row>
    <row r="41">
      <c r="A41" s="20">
        <f>IF('Operazioni'!$A$28="","",'Operazioni'!$A$28)</f>
        <v/>
      </c>
      <c r="B41" s="20">
        <f>IF(A41="","",IFERROR(VLOOKUP(A41,'Operazioni'!$A$2:$D$101,4,FALSE),""))</f>
        <v/>
      </c>
      <c r="C41" s="6">
        <f>IF(B41="","",SUMIF('Operazioni'!$D$2:$D$101,B41,'Operazioni'!$Q$2:$Q$101))</f>
        <v/>
      </c>
      <c r="D41" s="6">
        <f>IF(B41="","",SUMIF('Operazioni'!$D$2:$D$101,B41,'Operazioni'!$V$2:$V$101))</f>
        <v/>
      </c>
      <c r="E41" s="6">
        <f>IF(B41="","",SUMIF('Operazioni'!$D$2:$D$101,B41,'Operazioni'!$X$2:$X$101))</f>
        <v/>
      </c>
    </row>
    <row r="42">
      <c r="A42" s="21">
        <f>IF('Operazioni'!$A$29="","",'Operazioni'!$A$29)</f>
        <v/>
      </c>
      <c r="B42" s="21">
        <f>IF(A42="","",IFERROR(VLOOKUP(A42,'Operazioni'!$A$2:$D$101,4,FALSE),""))</f>
        <v/>
      </c>
      <c r="C42" s="11">
        <f>IF(B42="","",SUMIF('Operazioni'!$D$2:$D$101,B42,'Operazioni'!$Q$2:$Q$101))</f>
        <v/>
      </c>
      <c r="D42" s="11">
        <f>IF(B42="","",SUMIF('Operazioni'!$D$2:$D$101,B42,'Operazioni'!$V$2:$V$101))</f>
        <v/>
      </c>
      <c r="E42" s="11">
        <f>IF(B42="","",SUMIF('Operazioni'!$D$2:$D$101,B42,'Operazioni'!$X$2:$X$101))</f>
        <v/>
      </c>
    </row>
    <row r="43">
      <c r="A43" s="20">
        <f>IF('Operazioni'!$A$30="","",'Operazioni'!$A$30)</f>
        <v/>
      </c>
      <c r="B43" s="20">
        <f>IF(A43="","",IFERROR(VLOOKUP(A43,'Operazioni'!$A$2:$D$101,4,FALSE),""))</f>
        <v/>
      </c>
      <c r="C43" s="6">
        <f>IF(B43="","",SUMIF('Operazioni'!$D$2:$D$101,B43,'Operazioni'!$Q$2:$Q$101))</f>
        <v/>
      </c>
      <c r="D43" s="6">
        <f>IF(B43="","",SUMIF('Operazioni'!$D$2:$D$101,B43,'Operazioni'!$V$2:$V$101))</f>
        <v/>
      </c>
      <c r="E43" s="6">
        <f>IF(B43="","",SUMIF('Operazioni'!$D$2:$D$101,B43,'Operazioni'!$X$2:$X$101))</f>
        <v/>
      </c>
    </row>
    <row r="44">
      <c r="A44" s="21">
        <f>IF('Operazioni'!$A$31="","",'Operazioni'!$A$31)</f>
        <v/>
      </c>
      <c r="B44" s="21">
        <f>IF(A44="","",IFERROR(VLOOKUP(A44,'Operazioni'!$A$2:$D$101,4,FALSE),""))</f>
        <v/>
      </c>
      <c r="C44" s="11">
        <f>IF(B44="","",SUMIF('Operazioni'!$D$2:$D$101,B44,'Operazioni'!$Q$2:$Q$101))</f>
        <v/>
      </c>
      <c r="D44" s="11">
        <f>IF(B44="","",SUMIF('Operazioni'!$D$2:$D$101,B44,'Operazioni'!$V$2:$V$101))</f>
        <v/>
      </c>
      <c r="E44" s="11">
        <f>IF(B44="","",SUMIF('Operazioni'!$D$2:$D$101,B44,'Operazioni'!$X$2:$X$101))</f>
        <v/>
      </c>
    </row>
    <row r="45">
      <c r="A45" s="20">
        <f>IF('Operazioni'!$A$32="","",'Operazioni'!$A$32)</f>
        <v/>
      </c>
      <c r="B45" s="20">
        <f>IF(A45="","",IFERROR(VLOOKUP(A45,'Operazioni'!$A$2:$D$101,4,FALSE),""))</f>
        <v/>
      </c>
      <c r="C45" s="6">
        <f>IF(B45="","",SUMIF('Operazioni'!$D$2:$D$101,B45,'Operazioni'!$Q$2:$Q$101))</f>
        <v/>
      </c>
      <c r="D45" s="6">
        <f>IF(B45="","",SUMIF('Operazioni'!$D$2:$D$101,B45,'Operazioni'!$V$2:$V$101))</f>
        <v/>
      </c>
      <c r="E45" s="6">
        <f>IF(B45="","",SUMIF('Operazioni'!$D$2:$D$101,B45,'Operazioni'!$X$2:$X$101))</f>
        <v/>
      </c>
    </row>
    <row r="46">
      <c r="A46" s="21">
        <f>IF('Operazioni'!$A$33="","",'Operazioni'!$A$33)</f>
        <v/>
      </c>
      <c r="B46" s="21">
        <f>IF(A46="","",IFERROR(VLOOKUP(A46,'Operazioni'!$A$2:$D$101,4,FALSE),""))</f>
        <v/>
      </c>
      <c r="C46" s="11">
        <f>IF(B46="","",SUMIF('Operazioni'!$D$2:$D$101,B46,'Operazioni'!$Q$2:$Q$101))</f>
        <v/>
      </c>
      <c r="D46" s="11">
        <f>IF(B46="","",SUMIF('Operazioni'!$D$2:$D$101,B46,'Operazioni'!$V$2:$V$101))</f>
        <v/>
      </c>
      <c r="E46" s="11">
        <f>IF(B46="","",SUMIF('Operazioni'!$D$2:$D$101,B46,'Operazioni'!$X$2:$X$101))</f>
        <v/>
      </c>
    </row>
    <row r="47">
      <c r="A47" s="20">
        <f>IF('Operazioni'!$A$34="","",'Operazioni'!$A$34)</f>
        <v/>
      </c>
      <c r="B47" s="20">
        <f>IF(A47="","",IFERROR(VLOOKUP(A47,'Operazioni'!$A$2:$D$101,4,FALSE),""))</f>
        <v/>
      </c>
      <c r="C47" s="6">
        <f>IF(B47="","",SUMIF('Operazioni'!$D$2:$D$101,B47,'Operazioni'!$Q$2:$Q$101))</f>
        <v/>
      </c>
      <c r="D47" s="6">
        <f>IF(B47="","",SUMIF('Operazioni'!$D$2:$D$101,B47,'Operazioni'!$V$2:$V$101))</f>
        <v/>
      </c>
      <c r="E47" s="6">
        <f>IF(B47="","",SUMIF('Operazioni'!$D$2:$D$101,B47,'Operazioni'!$X$2:$X$101))</f>
        <v/>
      </c>
    </row>
    <row r="48">
      <c r="A48" s="21">
        <f>IF('Operazioni'!$A$35="","",'Operazioni'!$A$35)</f>
        <v/>
      </c>
      <c r="B48" s="21">
        <f>IF(A48="","",IFERROR(VLOOKUP(A48,'Operazioni'!$A$2:$D$101,4,FALSE),""))</f>
        <v/>
      </c>
      <c r="C48" s="11">
        <f>IF(B48="","",SUMIF('Operazioni'!$D$2:$D$101,B48,'Operazioni'!$Q$2:$Q$101))</f>
        <v/>
      </c>
      <c r="D48" s="11">
        <f>IF(B48="","",SUMIF('Operazioni'!$D$2:$D$101,B48,'Operazioni'!$V$2:$V$101))</f>
        <v/>
      </c>
      <c r="E48" s="11">
        <f>IF(B48="","",SUMIF('Operazioni'!$D$2:$D$101,B48,'Operazioni'!$X$2:$X$101))</f>
        <v/>
      </c>
    </row>
    <row r="49">
      <c r="A49" s="20">
        <f>IF('Operazioni'!$A$36="","",'Operazioni'!$A$36)</f>
        <v/>
      </c>
      <c r="B49" s="20">
        <f>IF(A49="","",IFERROR(VLOOKUP(A49,'Operazioni'!$A$2:$D$101,4,FALSE),""))</f>
        <v/>
      </c>
      <c r="C49" s="6">
        <f>IF(B49="","",SUMIF('Operazioni'!$D$2:$D$101,B49,'Operazioni'!$Q$2:$Q$101))</f>
        <v/>
      </c>
      <c r="D49" s="6">
        <f>IF(B49="","",SUMIF('Operazioni'!$D$2:$D$101,B49,'Operazioni'!$V$2:$V$101))</f>
        <v/>
      </c>
      <c r="E49" s="6">
        <f>IF(B49="","",SUMIF('Operazioni'!$D$2:$D$101,B49,'Operazioni'!$X$2:$X$101))</f>
        <v/>
      </c>
    </row>
    <row r="50">
      <c r="A50" s="21">
        <f>IF('Operazioni'!$A$37="","",'Operazioni'!$A$37)</f>
        <v/>
      </c>
      <c r="B50" s="21">
        <f>IF(A50="","",IFERROR(VLOOKUP(A50,'Operazioni'!$A$2:$D$101,4,FALSE),""))</f>
        <v/>
      </c>
      <c r="C50" s="11">
        <f>IF(B50="","",SUMIF('Operazioni'!$D$2:$D$101,B50,'Operazioni'!$Q$2:$Q$101))</f>
        <v/>
      </c>
      <c r="D50" s="11">
        <f>IF(B50="","",SUMIF('Operazioni'!$D$2:$D$101,B50,'Operazioni'!$V$2:$V$101))</f>
        <v/>
      </c>
      <c r="E50" s="11">
        <f>IF(B50="","",SUMIF('Operazioni'!$D$2:$D$101,B50,'Operazioni'!$X$2:$X$101))</f>
        <v/>
      </c>
    </row>
    <row r="51">
      <c r="A51" s="20">
        <f>IF('Operazioni'!$A$38="","",'Operazioni'!$A$38)</f>
        <v/>
      </c>
      <c r="B51" s="20">
        <f>IF(A51="","",IFERROR(VLOOKUP(A51,'Operazioni'!$A$2:$D$101,4,FALSE),""))</f>
        <v/>
      </c>
      <c r="C51" s="6">
        <f>IF(B51="","",SUMIF('Operazioni'!$D$2:$D$101,B51,'Operazioni'!$Q$2:$Q$101))</f>
        <v/>
      </c>
      <c r="D51" s="6">
        <f>IF(B51="","",SUMIF('Operazioni'!$D$2:$D$101,B51,'Operazioni'!$V$2:$V$101))</f>
        <v/>
      </c>
      <c r="E51" s="6">
        <f>IF(B51="","",SUMIF('Operazioni'!$D$2:$D$101,B51,'Operazioni'!$X$2:$X$101))</f>
        <v/>
      </c>
    </row>
    <row r="52">
      <c r="A52" s="21">
        <f>IF('Operazioni'!$A$39="","",'Operazioni'!$A$39)</f>
        <v/>
      </c>
      <c r="B52" s="21">
        <f>IF(A52="","",IFERROR(VLOOKUP(A52,'Operazioni'!$A$2:$D$101,4,FALSE),""))</f>
        <v/>
      </c>
      <c r="C52" s="11">
        <f>IF(B52="","",SUMIF('Operazioni'!$D$2:$D$101,B52,'Operazioni'!$Q$2:$Q$101))</f>
        <v/>
      </c>
      <c r="D52" s="11">
        <f>IF(B52="","",SUMIF('Operazioni'!$D$2:$D$101,B52,'Operazioni'!$V$2:$V$101))</f>
        <v/>
      </c>
      <c r="E52" s="11">
        <f>IF(B52="","",SUMIF('Operazioni'!$D$2:$D$101,B52,'Operazioni'!$X$2:$X$101))</f>
        <v/>
      </c>
    </row>
    <row r="53">
      <c r="A53" s="20">
        <f>IF('Operazioni'!$A$40="","",'Operazioni'!$A$40)</f>
        <v/>
      </c>
      <c r="B53" s="20">
        <f>IF(A53="","",IFERROR(VLOOKUP(A53,'Operazioni'!$A$2:$D$101,4,FALSE),""))</f>
        <v/>
      </c>
      <c r="C53" s="6">
        <f>IF(B53="","",SUMIF('Operazioni'!$D$2:$D$101,B53,'Operazioni'!$Q$2:$Q$101))</f>
        <v/>
      </c>
      <c r="D53" s="6">
        <f>IF(B53="","",SUMIF('Operazioni'!$D$2:$D$101,B53,'Operazioni'!$V$2:$V$101))</f>
        <v/>
      </c>
      <c r="E53" s="6">
        <f>IF(B53="","",SUMIF('Operazioni'!$D$2:$D$101,B53,'Operazioni'!$X$2:$X$101))</f>
        <v/>
      </c>
    </row>
    <row r="54">
      <c r="A54" s="21">
        <f>IF('Operazioni'!$A$41="","",'Operazioni'!$A$41)</f>
        <v/>
      </c>
      <c r="B54" s="21">
        <f>IF(A54="","",IFERROR(VLOOKUP(A54,'Operazioni'!$A$2:$D$101,4,FALSE),""))</f>
        <v/>
      </c>
      <c r="C54" s="11">
        <f>IF(B54="","",SUMIF('Operazioni'!$D$2:$D$101,B54,'Operazioni'!$Q$2:$Q$101))</f>
        <v/>
      </c>
      <c r="D54" s="11">
        <f>IF(B54="","",SUMIF('Operazioni'!$D$2:$D$101,B54,'Operazioni'!$V$2:$V$101))</f>
        <v/>
      </c>
      <c r="E54" s="11">
        <f>IF(B54="","",SUMIF('Operazioni'!$D$2:$D$101,B54,'Operazioni'!$X$2:$X$101))</f>
        <v/>
      </c>
    </row>
    <row r="55">
      <c r="A55" s="20">
        <f>IF('Operazioni'!$A$42="","",'Operazioni'!$A$42)</f>
        <v/>
      </c>
      <c r="B55" s="20">
        <f>IF(A55="","",IFERROR(VLOOKUP(A55,'Operazioni'!$A$2:$D$101,4,FALSE),""))</f>
        <v/>
      </c>
      <c r="C55" s="6">
        <f>IF(B55="","",SUMIF('Operazioni'!$D$2:$D$101,B55,'Operazioni'!$Q$2:$Q$101))</f>
        <v/>
      </c>
      <c r="D55" s="6">
        <f>IF(B55="","",SUMIF('Operazioni'!$D$2:$D$101,B55,'Operazioni'!$V$2:$V$101))</f>
        <v/>
      </c>
      <c r="E55" s="6">
        <f>IF(B55="","",SUMIF('Operazioni'!$D$2:$D$101,B55,'Operazioni'!$X$2:$X$101))</f>
        <v/>
      </c>
    </row>
    <row r="56">
      <c r="A56" s="21">
        <f>IF('Operazioni'!$A$43="","",'Operazioni'!$A$43)</f>
        <v/>
      </c>
      <c r="B56" s="21">
        <f>IF(A56="","",IFERROR(VLOOKUP(A56,'Operazioni'!$A$2:$D$101,4,FALSE),""))</f>
        <v/>
      </c>
      <c r="C56" s="11">
        <f>IF(B56="","",SUMIF('Operazioni'!$D$2:$D$101,B56,'Operazioni'!$Q$2:$Q$101))</f>
        <v/>
      </c>
      <c r="D56" s="11">
        <f>IF(B56="","",SUMIF('Operazioni'!$D$2:$D$101,B56,'Operazioni'!$V$2:$V$101))</f>
        <v/>
      </c>
      <c r="E56" s="11">
        <f>IF(B56="","",SUMIF('Operazioni'!$D$2:$D$101,B56,'Operazioni'!$X$2:$X$101))</f>
        <v/>
      </c>
    </row>
    <row r="57">
      <c r="A57" s="20">
        <f>IF('Operazioni'!$A$44="","",'Operazioni'!$A$44)</f>
        <v/>
      </c>
      <c r="B57" s="20">
        <f>IF(A57="","",IFERROR(VLOOKUP(A57,'Operazioni'!$A$2:$D$101,4,FALSE),""))</f>
        <v/>
      </c>
      <c r="C57" s="6">
        <f>IF(B57="","",SUMIF('Operazioni'!$D$2:$D$101,B57,'Operazioni'!$Q$2:$Q$101))</f>
        <v/>
      </c>
      <c r="D57" s="6">
        <f>IF(B57="","",SUMIF('Operazioni'!$D$2:$D$101,B57,'Operazioni'!$V$2:$V$101))</f>
        <v/>
      </c>
      <c r="E57" s="6">
        <f>IF(B57="","",SUMIF('Operazioni'!$D$2:$D$101,B57,'Operazioni'!$X$2:$X$101))</f>
        <v/>
      </c>
    </row>
    <row r="58">
      <c r="A58" s="21">
        <f>IF('Operazioni'!$A$45="","",'Operazioni'!$A$45)</f>
        <v/>
      </c>
      <c r="B58" s="21">
        <f>IF(A58="","",IFERROR(VLOOKUP(A58,'Operazioni'!$A$2:$D$101,4,FALSE),""))</f>
        <v/>
      </c>
      <c r="C58" s="11">
        <f>IF(B58="","",SUMIF('Operazioni'!$D$2:$D$101,B58,'Operazioni'!$Q$2:$Q$101))</f>
        <v/>
      </c>
      <c r="D58" s="11">
        <f>IF(B58="","",SUMIF('Operazioni'!$D$2:$D$101,B58,'Operazioni'!$V$2:$V$101))</f>
        <v/>
      </c>
      <c r="E58" s="11">
        <f>IF(B58="","",SUMIF('Operazioni'!$D$2:$D$101,B58,'Operazioni'!$X$2:$X$101))</f>
        <v/>
      </c>
    </row>
    <row r="59">
      <c r="A59" s="20">
        <f>IF('Operazioni'!$A$46="","",'Operazioni'!$A$46)</f>
        <v/>
      </c>
      <c r="B59" s="20">
        <f>IF(A59="","",IFERROR(VLOOKUP(A59,'Operazioni'!$A$2:$D$101,4,FALSE),""))</f>
        <v/>
      </c>
      <c r="C59" s="6">
        <f>IF(B59="","",SUMIF('Operazioni'!$D$2:$D$101,B59,'Operazioni'!$Q$2:$Q$101))</f>
        <v/>
      </c>
      <c r="D59" s="6">
        <f>IF(B59="","",SUMIF('Operazioni'!$D$2:$D$101,B59,'Operazioni'!$V$2:$V$101))</f>
        <v/>
      </c>
      <c r="E59" s="6">
        <f>IF(B59="","",SUMIF('Operazioni'!$D$2:$D$101,B59,'Operazioni'!$X$2:$X$101))</f>
        <v/>
      </c>
    </row>
    <row r="60">
      <c r="A60" s="21">
        <f>IF('Operazioni'!$A$47="","",'Operazioni'!$A$47)</f>
        <v/>
      </c>
      <c r="B60" s="21">
        <f>IF(A60="","",IFERROR(VLOOKUP(A60,'Operazioni'!$A$2:$D$101,4,FALSE),""))</f>
        <v/>
      </c>
      <c r="C60" s="11">
        <f>IF(B60="","",SUMIF('Operazioni'!$D$2:$D$101,B60,'Operazioni'!$Q$2:$Q$101))</f>
        <v/>
      </c>
      <c r="D60" s="11">
        <f>IF(B60="","",SUMIF('Operazioni'!$D$2:$D$101,B60,'Operazioni'!$V$2:$V$101))</f>
        <v/>
      </c>
      <c r="E60" s="11">
        <f>IF(B60="","",SUMIF('Operazioni'!$D$2:$D$101,B60,'Operazioni'!$X$2:$X$101))</f>
        <v/>
      </c>
    </row>
    <row r="61">
      <c r="A61" s="20">
        <f>IF('Operazioni'!$A$48="","",'Operazioni'!$A$48)</f>
        <v/>
      </c>
      <c r="B61" s="20">
        <f>IF(A61="","",IFERROR(VLOOKUP(A61,'Operazioni'!$A$2:$D$101,4,FALSE),""))</f>
        <v/>
      </c>
      <c r="C61" s="6">
        <f>IF(B61="","",SUMIF('Operazioni'!$D$2:$D$101,B61,'Operazioni'!$Q$2:$Q$101))</f>
        <v/>
      </c>
      <c r="D61" s="6">
        <f>IF(B61="","",SUMIF('Operazioni'!$D$2:$D$101,B61,'Operazioni'!$V$2:$V$101))</f>
        <v/>
      </c>
      <c r="E61" s="6">
        <f>IF(B61="","",SUMIF('Operazioni'!$D$2:$D$101,B61,'Operazioni'!$X$2:$X$101))</f>
        <v/>
      </c>
    </row>
    <row r="62">
      <c r="A62" s="21">
        <f>IF('Operazioni'!$A$49="","",'Operazioni'!$A$49)</f>
        <v/>
      </c>
      <c r="B62" s="21">
        <f>IF(A62="","",IFERROR(VLOOKUP(A62,'Operazioni'!$A$2:$D$101,4,FALSE),""))</f>
        <v/>
      </c>
      <c r="C62" s="11">
        <f>IF(B62="","",SUMIF('Operazioni'!$D$2:$D$101,B62,'Operazioni'!$Q$2:$Q$101))</f>
        <v/>
      </c>
      <c r="D62" s="11">
        <f>IF(B62="","",SUMIF('Operazioni'!$D$2:$D$101,B62,'Operazioni'!$V$2:$V$101))</f>
        <v/>
      </c>
      <c r="E62" s="11">
        <f>IF(B62="","",SUMIF('Operazioni'!$D$2:$D$101,B62,'Operazioni'!$X$2:$X$101))</f>
        <v/>
      </c>
    </row>
    <row r="63">
      <c r="A63" s="20">
        <f>IF('Operazioni'!$A$50="","",'Operazioni'!$A$50)</f>
        <v/>
      </c>
      <c r="B63" s="20">
        <f>IF(A63="","",IFERROR(VLOOKUP(A63,'Operazioni'!$A$2:$D$101,4,FALSE),""))</f>
        <v/>
      </c>
      <c r="C63" s="6">
        <f>IF(B63="","",SUMIF('Operazioni'!$D$2:$D$101,B63,'Operazioni'!$Q$2:$Q$101))</f>
        <v/>
      </c>
      <c r="D63" s="6">
        <f>IF(B63="","",SUMIF('Operazioni'!$D$2:$D$101,B63,'Operazioni'!$V$2:$V$101))</f>
        <v/>
      </c>
      <c r="E63" s="6">
        <f>IF(B63="","",SUMIF('Operazioni'!$D$2:$D$101,B63,'Operazioni'!$X$2:$X$101))</f>
        <v/>
      </c>
    </row>
    <row r="64">
      <c r="A64" s="21">
        <f>IF('Operazioni'!$A$51="","",'Operazioni'!$A$51)</f>
        <v/>
      </c>
      <c r="B64" s="21">
        <f>IF(A64="","",IFERROR(VLOOKUP(A64,'Operazioni'!$A$2:$D$101,4,FALSE),""))</f>
        <v/>
      </c>
      <c r="C64" s="11">
        <f>IF(B64="","",SUMIF('Operazioni'!$D$2:$D$101,B64,'Operazioni'!$Q$2:$Q$101))</f>
        <v/>
      </c>
      <c r="D64" s="11">
        <f>IF(B64="","",SUMIF('Operazioni'!$D$2:$D$101,B64,'Operazioni'!$V$2:$V$101))</f>
        <v/>
      </c>
      <c r="E64" s="11">
        <f>IF(B64="","",SUMIF('Operazioni'!$D$2:$D$101,B64,'Operazioni'!$X$2:$X$101))</f>
        <v/>
      </c>
    </row>
    <row r="65">
      <c r="A65" s="20">
        <f>IF('Operazioni'!$A$52="","",'Operazioni'!$A$52)</f>
        <v/>
      </c>
      <c r="B65" s="20">
        <f>IF(A65="","",IFERROR(VLOOKUP(A65,'Operazioni'!$A$2:$D$101,4,FALSE),""))</f>
        <v/>
      </c>
      <c r="C65" s="6">
        <f>IF(B65="","",SUMIF('Operazioni'!$D$2:$D$101,B65,'Operazioni'!$Q$2:$Q$101))</f>
        <v/>
      </c>
      <c r="D65" s="6">
        <f>IF(B65="","",SUMIF('Operazioni'!$D$2:$D$101,B65,'Operazioni'!$V$2:$V$101))</f>
        <v/>
      </c>
      <c r="E65" s="6">
        <f>IF(B65="","",SUMIF('Operazioni'!$D$2:$D$101,B65,'Operazioni'!$X$2:$X$101))</f>
        <v/>
      </c>
    </row>
    <row r="66">
      <c r="A66" s="21">
        <f>IF('Operazioni'!$A$53="","",'Operazioni'!$A$53)</f>
        <v/>
      </c>
      <c r="B66" s="21">
        <f>IF(A66="","",IFERROR(VLOOKUP(A66,'Operazioni'!$A$2:$D$101,4,FALSE),""))</f>
        <v/>
      </c>
      <c r="C66" s="11">
        <f>IF(B66="","",SUMIF('Operazioni'!$D$2:$D$101,B66,'Operazioni'!$Q$2:$Q$101))</f>
        <v/>
      </c>
      <c r="D66" s="11">
        <f>IF(B66="","",SUMIF('Operazioni'!$D$2:$D$101,B66,'Operazioni'!$V$2:$V$101))</f>
        <v/>
      </c>
      <c r="E66" s="11">
        <f>IF(B66="","",SUMIF('Operazioni'!$D$2:$D$101,B66,'Operazioni'!$X$2:$X$101))</f>
        <v/>
      </c>
    </row>
    <row r="67">
      <c r="A67" s="20">
        <f>IF('Operazioni'!$A$54="","",'Operazioni'!$A$54)</f>
        <v/>
      </c>
      <c r="B67" s="20">
        <f>IF(A67="","",IFERROR(VLOOKUP(A67,'Operazioni'!$A$2:$D$101,4,FALSE),""))</f>
        <v/>
      </c>
      <c r="C67" s="6">
        <f>IF(B67="","",SUMIF('Operazioni'!$D$2:$D$101,B67,'Operazioni'!$Q$2:$Q$101))</f>
        <v/>
      </c>
      <c r="D67" s="6">
        <f>IF(B67="","",SUMIF('Operazioni'!$D$2:$D$101,B67,'Operazioni'!$V$2:$V$101))</f>
        <v/>
      </c>
      <c r="E67" s="6">
        <f>IF(B67="","",SUMIF('Operazioni'!$D$2:$D$101,B67,'Operazioni'!$X$2:$X$101))</f>
        <v/>
      </c>
    </row>
    <row r="68">
      <c r="A68" s="21">
        <f>IF('Operazioni'!$A$55="","",'Operazioni'!$A$55)</f>
        <v/>
      </c>
      <c r="B68" s="21">
        <f>IF(A68="","",IFERROR(VLOOKUP(A68,'Operazioni'!$A$2:$D$101,4,FALSE),""))</f>
        <v/>
      </c>
      <c r="C68" s="11">
        <f>IF(B68="","",SUMIF('Operazioni'!$D$2:$D$101,B68,'Operazioni'!$Q$2:$Q$101))</f>
        <v/>
      </c>
      <c r="D68" s="11">
        <f>IF(B68="","",SUMIF('Operazioni'!$D$2:$D$101,B68,'Operazioni'!$V$2:$V$101))</f>
        <v/>
      </c>
      <c r="E68" s="11">
        <f>IF(B68="","",SUMIF('Operazioni'!$D$2:$D$101,B68,'Operazioni'!$X$2:$X$101))</f>
        <v/>
      </c>
    </row>
    <row r="69">
      <c r="A69" s="20">
        <f>IF('Operazioni'!$A$56="","",'Operazioni'!$A$56)</f>
        <v/>
      </c>
      <c r="B69" s="20">
        <f>IF(A69="","",IFERROR(VLOOKUP(A69,'Operazioni'!$A$2:$D$101,4,FALSE),""))</f>
        <v/>
      </c>
      <c r="C69" s="6">
        <f>IF(B69="","",SUMIF('Operazioni'!$D$2:$D$101,B69,'Operazioni'!$Q$2:$Q$101))</f>
        <v/>
      </c>
      <c r="D69" s="6">
        <f>IF(B69="","",SUMIF('Operazioni'!$D$2:$D$101,B69,'Operazioni'!$V$2:$V$101))</f>
        <v/>
      </c>
      <c r="E69" s="6">
        <f>IF(B69="","",SUMIF('Operazioni'!$D$2:$D$101,B69,'Operazioni'!$X$2:$X$101))</f>
        <v/>
      </c>
    </row>
    <row r="70">
      <c r="A70" s="21">
        <f>IF('Operazioni'!$A$57="","",'Operazioni'!$A$57)</f>
        <v/>
      </c>
      <c r="B70" s="21">
        <f>IF(A70="","",IFERROR(VLOOKUP(A70,'Operazioni'!$A$2:$D$101,4,FALSE),""))</f>
        <v/>
      </c>
      <c r="C70" s="11">
        <f>IF(B70="","",SUMIF('Operazioni'!$D$2:$D$101,B70,'Operazioni'!$Q$2:$Q$101))</f>
        <v/>
      </c>
      <c r="D70" s="11">
        <f>IF(B70="","",SUMIF('Operazioni'!$D$2:$D$101,B70,'Operazioni'!$V$2:$V$101))</f>
        <v/>
      </c>
      <c r="E70" s="11">
        <f>IF(B70="","",SUMIF('Operazioni'!$D$2:$D$101,B70,'Operazioni'!$X$2:$X$101))</f>
        <v/>
      </c>
    </row>
    <row r="71">
      <c r="A71" s="20">
        <f>IF('Operazioni'!$A$58="","",'Operazioni'!$A$58)</f>
        <v/>
      </c>
      <c r="B71" s="20">
        <f>IF(A71="","",IFERROR(VLOOKUP(A71,'Operazioni'!$A$2:$D$101,4,FALSE),""))</f>
        <v/>
      </c>
      <c r="C71" s="6">
        <f>IF(B71="","",SUMIF('Operazioni'!$D$2:$D$101,B71,'Operazioni'!$Q$2:$Q$101))</f>
        <v/>
      </c>
      <c r="D71" s="6">
        <f>IF(B71="","",SUMIF('Operazioni'!$D$2:$D$101,B71,'Operazioni'!$V$2:$V$101))</f>
        <v/>
      </c>
      <c r="E71" s="6">
        <f>IF(B71="","",SUMIF('Operazioni'!$D$2:$D$101,B71,'Operazioni'!$X$2:$X$101))</f>
        <v/>
      </c>
    </row>
    <row r="72">
      <c r="A72" s="21">
        <f>IF('Operazioni'!$A$59="","",'Operazioni'!$A$59)</f>
        <v/>
      </c>
      <c r="B72" s="21">
        <f>IF(A72="","",IFERROR(VLOOKUP(A72,'Operazioni'!$A$2:$D$101,4,FALSE),""))</f>
        <v/>
      </c>
      <c r="C72" s="11">
        <f>IF(B72="","",SUMIF('Operazioni'!$D$2:$D$101,B72,'Operazioni'!$Q$2:$Q$101))</f>
        <v/>
      </c>
      <c r="D72" s="11">
        <f>IF(B72="","",SUMIF('Operazioni'!$D$2:$D$101,B72,'Operazioni'!$V$2:$V$101))</f>
        <v/>
      </c>
      <c r="E72" s="11">
        <f>IF(B72="","",SUMIF('Operazioni'!$D$2:$D$101,B72,'Operazioni'!$X$2:$X$101))</f>
        <v/>
      </c>
    </row>
    <row r="73">
      <c r="A73" s="20">
        <f>IF('Operazioni'!$A$60="","",'Operazioni'!$A$60)</f>
        <v/>
      </c>
      <c r="B73" s="20">
        <f>IF(A73="","",IFERROR(VLOOKUP(A73,'Operazioni'!$A$2:$D$101,4,FALSE),""))</f>
        <v/>
      </c>
      <c r="C73" s="6">
        <f>IF(B73="","",SUMIF('Operazioni'!$D$2:$D$101,B73,'Operazioni'!$Q$2:$Q$101))</f>
        <v/>
      </c>
      <c r="D73" s="6">
        <f>IF(B73="","",SUMIF('Operazioni'!$D$2:$D$101,B73,'Operazioni'!$V$2:$V$101))</f>
        <v/>
      </c>
      <c r="E73" s="6">
        <f>IF(B73="","",SUMIF('Operazioni'!$D$2:$D$101,B73,'Operazioni'!$X$2:$X$101))</f>
        <v/>
      </c>
    </row>
    <row r="74">
      <c r="A74" s="21">
        <f>IF('Operazioni'!$A$61="","",'Operazioni'!$A$61)</f>
        <v/>
      </c>
      <c r="B74" s="21">
        <f>IF(A74="","",IFERROR(VLOOKUP(A74,'Operazioni'!$A$2:$D$101,4,FALSE),""))</f>
        <v/>
      </c>
      <c r="C74" s="11">
        <f>IF(B74="","",SUMIF('Operazioni'!$D$2:$D$101,B74,'Operazioni'!$Q$2:$Q$101))</f>
        <v/>
      </c>
      <c r="D74" s="11">
        <f>IF(B74="","",SUMIF('Operazioni'!$D$2:$D$101,B74,'Operazioni'!$V$2:$V$101))</f>
        <v/>
      </c>
      <c r="E74" s="11">
        <f>IF(B74="","",SUMIF('Operazioni'!$D$2:$D$101,B74,'Operazioni'!$X$2:$X$101))</f>
        <v/>
      </c>
    </row>
    <row r="75">
      <c r="A75" s="20">
        <f>IF('Operazioni'!$A$62="","",'Operazioni'!$A$62)</f>
        <v/>
      </c>
      <c r="B75" s="20">
        <f>IF(A75="","",IFERROR(VLOOKUP(A75,'Operazioni'!$A$2:$D$101,4,FALSE),""))</f>
        <v/>
      </c>
      <c r="C75" s="6">
        <f>IF(B75="","",SUMIF('Operazioni'!$D$2:$D$101,B75,'Operazioni'!$Q$2:$Q$101))</f>
        <v/>
      </c>
      <c r="D75" s="6">
        <f>IF(B75="","",SUMIF('Operazioni'!$D$2:$D$101,B75,'Operazioni'!$V$2:$V$101))</f>
        <v/>
      </c>
      <c r="E75" s="6">
        <f>IF(B75="","",SUMIF('Operazioni'!$D$2:$D$101,B75,'Operazioni'!$X$2:$X$101))</f>
        <v/>
      </c>
    </row>
    <row r="76">
      <c r="A76" s="21">
        <f>IF('Operazioni'!$A$63="","",'Operazioni'!$A$63)</f>
        <v/>
      </c>
      <c r="B76" s="21">
        <f>IF(A76="","",IFERROR(VLOOKUP(A76,'Operazioni'!$A$2:$D$101,4,FALSE),""))</f>
        <v/>
      </c>
      <c r="C76" s="11">
        <f>IF(B76="","",SUMIF('Operazioni'!$D$2:$D$101,B76,'Operazioni'!$Q$2:$Q$101))</f>
        <v/>
      </c>
      <c r="D76" s="11">
        <f>IF(B76="","",SUMIF('Operazioni'!$D$2:$D$101,B76,'Operazioni'!$V$2:$V$101))</f>
        <v/>
      </c>
      <c r="E76" s="11">
        <f>IF(B76="","",SUMIF('Operazioni'!$D$2:$D$101,B76,'Operazioni'!$X$2:$X$101))</f>
        <v/>
      </c>
    </row>
    <row r="77">
      <c r="A77" s="20">
        <f>IF('Operazioni'!$A$64="","",'Operazioni'!$A$64)</f>
        <v/>
      </c>
      <c r="B77" s="20">
        <f>IF(A77="","",IFERROR(VLOOKUP(A77,'Operazioni'!$A$2:$D$101,4,FALSE),""))</f>
        <v/>
      </c>
      <c r="C77" s="6">
        <f>IF(B77="","",SUMIF('Operazioni'!$D$2:$D$101,B77,'Operazioni'!$Q$2:$Q$101))</f>
        <v/>
      </c>
      <c r="D77" s="6">
        <f>IF(B77="","",SUMIF('Operazioni'!$D$2:$D$101,B77,'Operazioni'!$V$2:$V$101))</f>
        <v/>
      </c>
      <c r="E77" s="6">
        <f>IF(B77="","",SUMIF('Operazioni'!$D$2:$D$101,B77,'Operazioni'!$X$2:$X$101))</f>
        <v/>
      </c>
    </row>
    <row r="78">
      <c r="A78" s="21">
        <f>IF('Operazioni'!$A$65="","",'Operazioni'!$A$65)</f>
        <v/>
      </c>
      <c r="B78" s="21">
        <f>IF(A78="","",IFERROR(VLOOKUP(A78,'Operazioni'!$A$2:$D$101,4,FALSE),""))</f>
        <v/>
      </c>
      <c r="C78" s="11">
        <f>IF(B78="","",SUMIF('Operazioni'!$D$2:$D$101,B78,'Operazioni'!$Q$2:$Q$101))</f>
        <v/>
      </c>
      <c r="D78" s="11">
        <f>IF(B78="","",SUMIF('Operazioni'!$D$2:$D$101,B78,'Operazioni'!$V$2:$V$101))</f>
        <v/>
      </c>
      <c r="E78" s="11">
        <f>IF(B78="","",SUMIF('Operazioni'!$D$2:$D$101,B78,'Operazioni'!$X$2:$X$101))</f>
        <v/>
      </c>
    </row>
    <row r="79">
      <c r="A79" s="20">
        <f>IF('Operazioni'!$A$66="","",'Operazioni'!$A$66)</f>
        <v/>
      </c>
      <c r="B79" s="20">
        <f>IF(A79="","",IFERROR(VLOOKUP(A79,'Operazioni'!$A$2:$D$101,4,FALSE),""))</f>
        <v/>
      </c>
      <c r="C79" s="6">
        <f>IF(B79="","",SUMIF('Operazioni'!$D$2:$D$101,B79,'Operazioni'!$Q$2:$Q$101))</f>
        <v/>
      </c>
      <c r="D79" s="6">
        <f>IF(B79="","",SUMIF('Operazioni'!$D$2:$D$101,B79,'Operazioni'!$V$2:$V$101))</f>
        <v/>
      </c>
      <c r="E79" s="6">
        <f>IF(B79="","",SUMIF('Operazioni'!$D$2:$D$101,B79,'Operazioni'!$X$2:$X$101))</f>
        <v/>
      </c>
    </row>
    <row r="80">
      <c r="A80" s="21">
        <f>IF('Operazioni'!$A$67="","",'Operazioni'!$A$67)</f>
        <v/>
      </c>
      <c r="B80" s="21">
        <f>IF(A80="","",IFERROR(VLOOKUP(A80,'Operazioni'!$A$2:$D$101,4,FALSE),""))</f>
        <v/>
      </c>
      <c r="C80" s="11">
        <f>IF(B80="","",SUMIF('Operazioni'!$D$2:$D$101,B80,'Operazioni'!$Q$2:$Q$101))</f>
        <v/>
      </c>
      <c r="D80" s="11">
        <f>IF(B80="","",SUMIF('Operazioni'!$D$2:$D$101,B80,'Operazioni'!$V$2:$V$101))</f>
        <v/>
      </c>
      <c r="E80" s="11">
        <f>IF(B80="","",SUMIF('Operazioni'!$D$2:$D$101,B80,'Operazioni'!$X$2:$X$101))</f>
        <v/>
      </c>
    </row>
    <row r="81">
      <c r="A81" s="20">
        <f>IF('Operazioni'!$A$68="","",'Operazioni'!$A$68)</f>
        <v/>
      </c>
      <c r="B81" s="20">
        <f>IF(A81="","",IFERROR(VLOOKUP(A81,'Operazioni'!$A$2:$D$101,4,FALSE),""))</f>
        <v/>
      </c>
      <c r="C81" s="6">
        <f>IF(B81="","",SUMIF('Operazioni'!$D$2:$D$101,B81,'Operazioni'!$Q$2:$Q$101))</f>
        <v/>
      </c>
      <c r="D81" s="6">
        <f>IF(B81="","",SUMIF('Operazioni'!$D$2:$D$101,B81,'Operazioni'!$V$2:$V$101))</f>
        <v/>
      </c>
      <c r="E81" s="6">
        <f>IF(B81="","",SUMIF('Operazioni'!$D$2:$D$101,B81,'Operazioni'!$X$2:$X$101))</f>
        <v/>
      </c>
    </row>
    <row r="82">
      <c r="A82" s="21">
        <f>IF('Operazioni'!$A$69="","",'Operazioni'!$A$69)</f>
        <v/>
      </c>
      <c r="B82" s="21">
        <f>IF(A82="","",IFERROR(VLOOKUP(A82,'Operazioni'!$A$2:$D$101,4,FALSE),""))</f>
        <v/>
      </c>
      <c r="C82" s="11">
        <f>IF(B82="","",SUMIF('Operazioni'!$D$2:$D$101,B82,'Operazioni'!$Q$2:$Q$101))</f>
        <v/>
      </c>
      <c r="D82" s="11">
        <f>IF(B82="","",SUMIF('Operazioni'!$D$2:$D$101,B82,'Operazioni'!$V$2:$V$101))</f>
        <v/>
      </c>
      <c r="E82" s="11">
        <f>IF(B82="","",SUMIF('Operazioni'!$D$2:$D$101,B82,'Operazioni'!$X$2:$X$101))</f>
        <v/>
      </c>
    </row>
    <row r="83">
      <c r="A83" s="20">
        <f>IF('Operazioni'!$A$70="","",'Operazioni'!$A$70)</f>
        <v/>
      </c>
      <c r="B83" s="20">
        <f>IF(A83="","",IFERROR(VLOOKUP(A83,'Operazioni'!$A$2:$D$101,4,FALSE),""))</f>
        <v/>
      </c>
      <c r="C83" s="6">
        <f>IF(B83="","",SUMIF('Operazioni'!$D$2:$D$101,B83,'Operazioni'!$Q$2:$Q$101))</f>
        <v/>
      </c>
      <c r="D83" s="6">
        <f>IF(B83="","",SUMIF('Operazioni'!$D$2:$D$101,B83,'Operazioni'!$V$2:$V$101))</f>
        <v/>
      </c>
      <c r="E83" s="6">
        <f>IF(B83="","",SUMIF('Operazioni'!$D$2:$D$101,B83,'Operazioni'!$X$2:$X$101))</f>
        <v/>
      </c>
    </row>
    <row r="84">
      <c r="A84" s="21">
        <f>IF('Operazioni'!$A$71="","",'Operazioni'!$A$71)</f>
        <v/>
      </c>
      <c r="B84" s="21">
        <f>IF(A84="","",IFERROR(VLOOKUP(A84,'Operazioni'!$A$2:$D$101,4,FALSE),""))</f>
        <v/>
      </c>
      <c r="C84" s="11">
        <f>IF(B84="","",SUMIF('Operazioni'!$D$2:$D$101,B84,'Operazioni'!$Q$2:$Q$101))</f>
        <v/>
      </c>
      <c r="D84" s="11">
        <f>IF(B84="","",SUMIF('Operazioni'!$D$2:$D$101,B84,'Operazioni'!$V$2:$V$101))</f>
        <v/>
      </c>
      <c r="E84" s="11">
        <f>IF(B84="","",SUMIF('Operazioni'!$D$2:$D$101,B84,'Operazioni'!$X$2:$X$101))</f>
        <v/>
      </c>
    </row>
    <row r="85">
      <c r="A85" s="20">
        <f>IF('Operazioni'!$A$72="","",'Operazioni'!$A$72)</f>
        <v/>
      </c>
      <c r="B85" s="20">
        <f>IF(A85="","",IFERROR(VLOOKUP(A85,'Operazioni'!$A$2:$D$101,4,FALSE),""))</f>
        <v/>
      </c>
      <c r="C85" s="6">
        <f>IF(B85="","",SUMIF('Operazioni'!$D$2:$D$101,B85,'Operazioni'!$Q$2:$Q$101))</f>
        <v/>
      </c>
      <c r="D85" s="6">
        <f>IF(B85="","",SUMIF('Operazioni'!$D$2:$D$101,B85,'Operazioni'!$V$2:$V$101))</f>
        <v/>
      </c>
      <c r="E85" s="6">
        <f>IF(B85="","",SUMIF('Operazioni'!$D$2:$D$101,B85,'Operazioni'!$X$2:$X$101))</f>
        <v/>
      </c>
    </row>
    <row r="86">
      <c r="A86" s="21">
        <f>IF('Operazioni'!$A$73="","",'Operazioni'!$A$73)</f>
        <v/>
      </c>
      <c r="B86" s="21">
        <f>IF(A86="","",IFERROR(VLOOKUP(A86,'Operazioni'!$A$2:$D$101,4,FALSE),""))</f>
        <v/>
      </c>
      <c r="C86" s="11">
        <f>IF(B86="","",SUMIF('Operazioni'!$D$2:$D$101,B86,'Operazioni'!$Q$2:$Q$101))</f>
        <v/>
      </c>
      <c r="D86" s="11">
        <f>IF(B86="","",SUMIF('Operazioni'!$D$2:$D$101,B86,'Operazioni'!$V$2:$V$101))</f>
        <v/>
      </c>
      <c r="E86" s="11">
        <f>IF(B86="","",SUMIF('Operazioni'!$D$2:$D$101,B86,'Operazioni'!$X$2:$X$101))</f>
        <v/>
      </c>
    </row>
    <row r="87">
      <c r="A87" s="20">
        <f>IF('Operazioni'!$A$74="","",'Operazioni'!$A$74)</f>
        <v/>
      </c>
      <c r="B87" s="20">
        <f>IF(A87="","",IFERROR(VLOOKUP(A87,'Operazioni'!$A$2:$D$101,4,FALSE),""))</f>
        <v/>
      </c>
      <c r="C87" s="6">
        <f>IF(B87="","",SUMIF('Operazioni'!$D$2:$D$101,B87,'Operazioni'!$Q$2:$Q$101))</f>
        <v/>
      </c>
      <c r="D87" s="6">
        <f>IF(B87="","",SUMIF('Operazioni'!$D$2:$D$101,B87,'Operazioni'!$V$2:$V$101))</f>
        <v/>
      </c>
      <c r="E87" s="6">
        <f>IF(B87="","",SUMIF('Operazioni'!$D$2:$D$101,B87,'Operazioni'!$X$2:$X$101))</f>
        <v/>
      </c>
    </row>
    <row r="88">
      <c r="A88" s="21">
        <f>IF('Operazioni'!$A$75="","",'Operazioni'!$A$75)</f>
        <v/>
      </c>
      <c r="B88" s="21">
        <f>IF(A88="","",IFERROR(VLOOKUP(A88,'Operazioni'!$A$2:$D$101,4,FALSE),""))</f>
        <v/>
      </c>
      <c r="C88" s="11">
        <f>IF(B88="","",SUMIF('Operazioni'!$D$2:$D$101,B88,'Operazioni'!$Q$2:$Q$101))</f>
        <v/>
      </c>
      <c r="D88" s="11">
        <f>IF(B88="","",SUMIF('Operazioni'!$D$2:$D$101,B88,'Operazioni'!$V$2:$V$101))</f>
        <v/>
      </c>
      <c r="E88" s="11">
        <f>IF(B88="","",SUMIF('Operazioni'!$D$2:$D$101,B88,'Operazioni'!$X$2:$X$101))</f>
        <v/>
      </c>
    </row>
    <row r="89">
      <c r="A89" s="20">
        <f>IF('Operazioni'!$A$76="","",'Operazioni'!$A$76)</f>
        <v/>
      </c>
      <c r="B89" s="20">
        <f>IF(A89="","",IFERROR(VLOOKUP(A89,'Operazioni'!$A$2:$D$101,4,FALSE),""))</f>
        <v/>
      </c>
      <c r="C89" s="6">
        <f>IF(B89="","",SUMIF('Operazioni'!$D$2:$D$101,B89,'Operazioni'!$Q$2:$Q$101))</f>
        <v/>
      </c>
      <c r="D89" s="6">
        <f>IF(B89="","",SUMIF('Operazioni'!$D$2:$D$101,B89,'Operazioni'!$V$2:$V$101))</f>
        <v/>
      </c>
      <c r="E89" s="6">
        <f>IF(B89="","",SUMIF('Operazioni'!$D$2:$D$101,B89,'Operazioni'!$X$2:$X$101))</f>
        <v/>
      </c>
    </row>
    <row r="90">
      <c r="A90" s="21">
        <f>IF('Operazioni'!$A$77="","",'Operazioni'!$A$77)</f>
        <v/>
      </c>
      <c r="B90" s="21">
        <f>IF(A90="","",IFERROR(VLOOKUP(A90,'Operazioni'!$A$2:$D$101,4,FALSE),""))</f>
        <v/>
      </c>
      <c r="C90" s="11">
        <f>IF(B90="","",SUMIF('Operazioni'!$D$2:$D$101,B90,'Operazioni'!$Q$2:$Q$101))</f>
        <v/>
      </c>
      <c r="D90" s="11">
        <f>IF(B90="","",SUMIF('Operazioni'!$D$2:$D$101,B90,'Operazioni'!$V$2:$V$101))</f>
        <v/>
      </c>
      <c r="E90" s="11">
        <f>IF(B90="","",SUMIF('Operazioni'!$D$2:$D$101,B90,'Operazioni'!$X$2:$X$101))</f>
        <v/>
      </c>
    </row>
    <row r="91">
      <c r="A91" s="20">
        <f>IF('Operazioni'!$A$78="","",'Operazioni'!$A$78)</f>
        <v/>
      </c>
      <c r="B91" s="20">
        <f>IF(A91="","",IFERROR(VLOOKUP(A91,'Operazioni'!$A$2:$D$101,4,FALSE),""))</f>
        <v/>
      </c>
      <c r="C91" s="6">
        <f>IF(B91="","",SUMIF('Operazioni'!$D$2:$D$101,B91,'Operazioni'!$Q$2:$Q$101))</f>
        <v/>
      </c>
      <c r="D91" s="6">
        <f>IF(B91="","",SUMIF('Operazioni'!$D$2:$D$101,B91,'Operazioni'!$V$2:$V$101))</f>
        <v/>
      </c>
      <c r="E91" s="6">
        <f>IF(B91="","",SUMIF('Operazioni'!$D$2:$D$101,B91,'Operazioni'!$X$2:$X$101))</f>
        <v/>
      </c>
    </row>
    <row r="92">
      <c r="A92" s="21">
        <f>IF('Operazioni'!$A$79="","",'Operazioni'!$A$79)</f>
        <v/>
      </c>
      <c r="B92" s="21">
        <f>IF(A92="","",IFERROR(VLOOKUP(A92,'Operazioni'!$A$2:$D$101,4,FALSE),""))</f>
        <v/>
      </c>
      <c r="C92" s="11">
        <f>IF(B92="","",SUMIF('Operazioni'!$D$2:$D$101,B92,'Operazioni'!$Q$2:$Q$101))</f>
        <v/>
      </c>
      <c r="D92" s="11">
        <f>IF(B92="","",SUMIF('Operazioni'!$D$2:$D$101,B92,'Operazioni'!$V$2:$V$101))</f>
        <v/>
      </c>
      <c r="E92" s="11">
        <f>IF(B92="","",SUMIF('Operazioni'!$D$2:$D$101,B92,'Operazioni'!$X$2:$X$101))</f>
        <v/>
      </c>
    </row>
    <row r="93">
      <c r="A93" s="20">
        <f>IF('Operazioni'!$A$80="","",'Operazioni'!$A$80)</f>
        <v/>
      </c>
      <c r="B93" s="20">
        <f>IF(A93="","",IFERROR(VLOOKUP(A93,'Operazioni'!$A$2:$D$101,4,FALSE),""))</f>
        <v/>
      </c>
      <c r="C93" s="6">
        <f>IF(B93="","",SUMIF('Operazioni'!$D$2:$D$101,B93,'Operazioni'!$Q$2:$Q$101))</f>
        <v/>
      </c>
      <c r="D93" s="6">
        <f>IF(B93="","",SUMIF('Operazioni'!$D$2:$D$101,B93,'Operazioni'!$V$2:$V$101))</f>
        <v/>
      </c>
      <c r="E93" s="6">
        <f>IF(B93="","",SUMIF('Operazioni'!$D$2:$D$101,B93,'Operazioni'!$X$2:$X$101))</f>
        <v/>
      </c>
    </row>
    <row r="94">
      <c r="A94" s="21">
        <f>IF('Operazioni'!$A$81="","",'Operazioni'!$A$81)</f>
        <v/>
      </c>
      <c r="B94" s="21">
        <f>IF(A94="","",IFERROR(VLOOKUP(A94,'Operazioni'!$A$2:$D$101,4,FALSE),""))</f>
        <v/>
      </c>
      <c r="C94" s="11">
        <f>IF(B94="","",SUMIF('Operazioni'!$D$2:$D$101,B94,'Operazioni'!$Q$2:$Q$101))</f>
        <v/>
      </c>
      <c r="D94" s="11">
        <f>IF(B94="","",SUMIF('Operazioni'!$D$2:$D$101,B94,'Operazioni'!$V$2:$V$101))</f>
        <v/>
      </c>
      <c r="E94" s="11">
        <f>IF(B94="","",SUMIF('Operazioni'!$D$2:$D$101,B94,'Operazioni'!$X$2:$X$101))</f>
        <v/>
      </c>
    </row>
    <row r="95">
      <c r="A95" s="20">
        <f>IF('Operazioni'!$A$82="","",'Operazioni'!$A$82)</f>
        <v/>
      </c>
      <c r="B95" s="20">
        <f>IF(A95="","",IFERROR(VLOOKUP(A95,'Operazioni'!$A$2:$D$101,4,FALSE),""))</f>
        <v/>
      </c>
      <c r="C95" s="6">
        <f>IF(B95="","",SUMIF('Operazioni'!$D$2:$D$101,B95,'Operazioni'!$Q$2:$Q$101))</f>
        <v/>
      </c>
      <c r="D95" s="6">
        <f>IF(B95="","",SUMIF('Operazioni'!$D$2:$D$101,B95,'Operazioni'!$V$2:$V$101))</f>
        <v/>
      </c>
      <c r="E95" s="6">
        <f>IF(B95="","",SUMIF('Operazioni'!$D$2:$D$101,B95,'Operazioni'!$X$2:$X$101))</f>
        <v/>
      </c>
    </row>
    <row r="96">
      <c r="A96" s="21">
        <f>IF('Operazioni'!$A$83="","",'Operazioni'!$A$83)</f>
        <v/>
      </c>
      <c r="B96" s="21">
        <f>IF(A96="","",IFERROR(VLOOKUP(A96,'Operazioni'!$A$2:$D$101,4,FALSE),""))</f>
        <v/>
      </c>
      <c r="C96" s="11">
        <f>IF(B96="","",SUMIF('Operazioni'!$D$2:$D$101,B96,'Operazioni'!$Q$2:$Q$101))</f>
        <v/>
      </c>
      <c r="D96" s="11">
        <f>IF(B96="","",SUMIF('Operazioni'!$D$2:$D$101,B96,'Operazioni'!$V$2:$V$101))</f>
        <v/>
      </c>
      <c r="E96" s="11">
        <f>IF(B96="","",SUMIF('Operazioni'!$D$2:$D$101,B96,'Operazioni'!$X$2:$X$101))</f>
        <v/>
      </c>
    </row>
    <row r="97">
      <c r="A97" s="20">
        <f>IF('Operazioni'!$A$84="","",'Operazioni'!$A$84)</f>
        <v/>
      </c>
      <c r="B97" s="20">
        <f>IF(A97="","",IFERROR(VLOOKUP(A97,'Operazioni'!$A$2:$D$101,4,FALSE),""))</f>
        <v/>
      </c>
      <c r="C97" s="6">
        <f>IF(B97="","",SUMIF('Operazioni'!$D$2:$D$101,B97,'Operazioni'!$Q$2:$Q$101))</f>
        <v/>
      </c>
      <c r="D97" s="6">
        <f>IF(B97="","",SUMIF('Operazioni'!$D$2:$D$101,B97,'Operazioni'!$V$2:$V$101))</f>
        <v/>
      </c>
      <c r="E97" s="6">
        <f>IF(B97="","",SUMIF('Operazioni'!$D$2:$D$101,B97,'Operazioni'!$X$2:$X$101))</f>
        <v/>
      </c>
    </row>
    <row r="98">
      <c r="A98" s="21">
        <f>IF('Operazioni'!$A$85="","",'Operazioni'!$A$85)</f>
        <v/>
      </c>
      <c r="B98" s="21">
        <f>IF(A98="","",IFERROR(VLOOKUP(A98,'Operazioni'!$A$2:$D$101,4,FALSE),""))</f>
        <v/>
      </c>
      <c r="C98" s="11">
        <f>IF(B98="","",SUMIF('Operazioni'!$D$2:$D$101,B98,'Operazioni'!$Q$2:$Q$101))</f>
        <v/>
      </c>
      <c r="D98" s="11">
        <f>IF(B98="","",SUMIF('Operazioni'!$D$2:$D$101,B98,'Operazioni'!$V$2:$V$101))</f>
        <v/>
      </c>
      <c r="E98" s="11">
        <f>IF(B98="","",SUMIF('Operazioni'!$D$2:$D$101,B98,'Operazioni'!$X$2:$X$101))</f>
        <v/>
      </c>
    </row>
    <row r="99">
      <c r="A99" s="20">
        <f>IF('Operazioni'!$A$86="","",'Operazioni'!$A$86)</f>
        <v/>
      </c>
      <c r="B99" s="20">
        <f>IF(A99="","",IFERROR(VLOOKUP(A99,'Operazioni'!$A$2:$D$101,4,FALSE),""))</f>
        <v/>
      </c>
      <c r="C99" s="6">
        <f>IF(B99="","",SUMIF('Operazioni'!$D$2:$D$101,B99,'Operazioni'!$Q$2:$Q$101))</f>
        <v/>
      </c>
      <c r="D99" s="6">
        <f>IF(B99="","",SUMIF('Operazioni'!$D$2:$D$101,B99,'Operazioni'!$V$2:$V$101))</f>
        <v/>
      </c>
      <c r="E99" s="6">
        <f>IF(B99="","",SUMIF('Operazioni'!$D$2:$D$101,B99,'Operazioni'!$X$2:$X$101))</f>
        <v/>
      </c>
    </row>
    <row r="100">
      <c r="A100" s="21">
        <f>IF('Operazioni'!$A$87="","",'Operazioni'!$A$87)</f>
        <v/>
      </c>
      <c r="B100" s="21">
        <f>IF(A100="","",IFERROR(VLOOKUP(A100,'Operazioni'!$A$2:$D$101,4,FALSE),""))</f>
        <v/>
      </c>
      <c r="C100" s="11">
        <f>IF(B100="","",SUMIF('Operazioni'!$D$2:$D$101,B100,'Operazioni'!$Q$2:$Q$101))</f>
        <v/>
      </c>
      <c r="D100" s="11">
        <f>IF(B100="","",SUMIF('Operazioni'!$D$2:$D$101,B100,'Operazioni'!$V$2:$V$101))</f>
        <v/>
      </c>
      <c r="E100" s="11">
        <f>IF(B100="","",SUMIF('Operazioni'!$D$2:$D$101,B100,'Operazioni'!$X$2:$X$101))</f>
        <v/>
      </c>
    </row>
    <row r="101">
      <c r="A101" s="20">
        <f>IF('Operazioni'!$A$88="","",'Operazioni'!$A$88)</f>
        <v/>
      </c>
      <c r="B101" s="20">
        <f>IF(A101="","",IFERROR(VLOOKUP(A101,'Operazioni'!$A$2:$D$101,4,FALSE),""))</f>
        <v/>
      </c>
      <c r="C101" s="6">
        <f>IF(B101="","",SUMIF('Operazioni'!$D$2:$D$101,B101,'Operazioni'!$Q$2:$Q$101))</f>
        <v/>
      </c>
      <c r="D101" s="6">
        <f>IF(B101="","",SUMIF('Operazioni'!$D$2:$D$101,B101,'Operazioni'!$V$2:$V$101))</f>
        <v/>
      </c>
      <c r="E101" s="6">
        <f>IF(B101="","",SUMIF('Operazioni'!$D$2:$D$101,B101,'Operazioni'!$X$2:$X$101))</f>
        <v/>
      </c>
    </row>
    <row r="102">
      <c r="A102" s="21">
        <f>IF('Operazioni'!$A$89="","",'Operazioni'!$A$89)</f>
        <v/>
      </c>
      <c r="B102" s="21">
        <f>IF(A102="","",IFERROR(VLOOKUP(A102,'Operazioni'!$A$2:$D$101,4,FALSE),""))</f>
        <v/>
      </c>
      <c r="C102" s="11">
        <f>IF(B102="","",SUMIF('Operazioni'!$D$2:$D$101,B102,'Operazioni'!$Q$2:$Q$101))</f>
        <v/>
      </c>
      <c r="D102" s="11">
        <f>IF(B102="","",SUMIF('Operazioni'!$D$2:$D$101,B102,'Operazioni'!$V$2:$V$101))</f>
        <v/>
      </c>
      <c r="E102" s="11">
        <f>IF(B102="","",SUMIF('Operazioni'!$D$2:$D$101,B102,'Operazioni'!$X$2:$X$101))</f>
        <v/>
      </c>
    </row>
    <row r="103">
      <c r="A103" s="20">
        <f>IF('Operazioni'!$A$90="","",'Operazioni'!$A$90)</f>
        <v/>
      </c>
      <c r="B103" s="20">
        <f>IF(A103="","",IFERROR(VLOOKUP(A103,'Operazioni'!$A$2:$D$101,4,FALSE),""))</f>
        <v/>
      </c>
      <c r="C103" s="6">
        <f>IF(B103="","",SUMIF('Operazioni'!$D$2:$D$101,B103,'Operazioni'!$Q$2:$Q$101))</f>
        <v/>
      </c>
      <c r="D103" s="6">
        <f>IF(B103="","",SUMIF('Operazioni'!$D$2:$D$101,B103,'Operazioni'!$V$2:$V$101))</f>
        <v/>
      </c>
      <c r="E103" s="6">
        <f>IF(B103="","",SUMIF('Operazioni'!$D$2:$D$101,B103,'Operazioni'!$X$2:$X$101))</f>
        <v/>
      </c>
    </row>
    <row r="104">
      <c r="A104" s="21">
        <f>IF('Operazioni'!$A$91="","",'Operazioni'!$A$91)</f>
        <v/>
      </c>
      <c r="B104" s="21">
        <f>IF(A104="","",IFERROR(VLOOKUP(A104,'Operazioni'!$A$2:$D$101,4,FALSE),""))</f>
        <v/>
      </c>
      <c r="C104" s="11">
        <f>IF(B104="","",SUMIF('Operazioni'!$D$2:$D$101,B104,'Operazioni'!$Q$2:$Q$101))</f>
        <v/>
      </c>
      <c r="D104" s="11">
        <f>IF(B104="","",SUMIF('Operazioni'!$D$2:$D$101,B104,'Operazioni'!$V$2:$V$101))</f>
        <v/>
      </c>
      <c r="E104" s="11">
        <f>IF(B104="","",SUMIF('Operazioni'!$D$2:$D$101,B104,'Operazioni'!$X$2:$X$101))</f>
        <v/>
      </c>
    </row>
    <row r="105">
      <c r="A105" s="20">
        <f>IF('Operazioni'!$A$92="","",'Operazioni'!$A$92)</f>
        <v/>
      </c>
      <c r="B105" s="20">
        <f>IF(A105="","",IFERROR(VLOOKUP(A105,'Operazioni'!$A$2:$D$101,4,FALSE),""))</f>
        <v/>
      </c>
      <c r="C105" s="6">
        <f>IF(B105="","",SUMIF('Operazioni'!$D$2:$D$101,B105,'Operazioni'!$Q$2:$Q$101))</f>
        <v/>
      </c>
      <c r="D105" s="6">
        <f>IF(B105="","",SUMIF('Operazioni'!$D$2:$D$101,B105,'Operazioni'!$V$2:$V$101))</f>
        <v/>
      </c>
      <c r="E105" s="6">
        <f>IF(B105="","",SUMIF('Operazioni'!$D$2:$D$101,B105,'Operazioni'!$X$2:$X$101))</f>
        <v/>
      </c>
    </row>
    <row r="106">
      <c r="A106" s="21">
        <f>IF('Operazioni'!$A$93="","",'Operazioni'!$A$93)</f>
        <v/>
      </c>
      <c r="B106" s="21">
        <f>IF(A106="","",IFERROR(VLOOKUP(A106,'Operazioni'!$A$2:$D$101,4,FALSE),""))</f>
        <v/>
      </c>
      <c r="C106" s="11">
        <f>IF(B106="","",SUMIF('Operazioni'!$D$2:$D$101,B106,'Operazioni'!$Q$2:$Q$101))</f>
        <v/>
      </c>
      <c r="D106" s="11">
        <f>IF(B106="","",SUMIF('Operazioni'!$D$2:$D$101,B106,'Operazioni'!$V$2:$V$101))</f>
        <v/>
      </c>
      <c r="E106" s="11">
        <f>IF(B106="","",SUMIF('Operazioni'!$D$2:$D$101,B106,'Operazioni'!$X$2:$X$101))</f>
        <v/>
      </c>
    </row>
    <row r="107">
      <c r="A107" s="20">
        <f>IF('Operazioni'!$A$94="","",'Operazioni'!$A$94)</f>
        <v/>
      </c>
      <c r="B107" s="20">
        <f>IF(A107="","",IFERROR(VLOOKUP(A107,'Operazioni'!$A$2:$D$101,4,FALSE),""))</f>
        <v/>
      </c>
      <c r="C107" s="6">
        <f>IF(B107="","",SUMIF('Operazioni'!$D$2:$D$101,B107,'Operazioni'!$Q$2:$Q$101))</f>
        <v/>
      </c>
      <c r="D107" s="6">
        <f>IF(B107="","",SUMIF('Operazioni'!$D$2:$D$101,B107,'Operazioni'!$V$2:$V$101))</f>
        <v/>
      </c>
      <c r="E107" s="6">
        <f>IF(B107="","",SUMIF('Operazioni'!$D$2:$D$101,B107,'Operazioni'!$X$2:$X$101))</f>
        <v/>
      </c>
    </row>
    <row r="108">
      <c r="A108" s="21">
        <f>IF('Operazioni'!$A$95="","",'Operazioni'!$A$95)</f>
        <v/>
      </c>
      <c r="B108" s="21">
        <f>IF(A108="","",IFERROR(VLOOKUP(A108,'Operazioni'!$A$2:$D$101,4,FALSE),""))</f>
        <v/>
      </c>
      <c r="C108" s="11">
        <f>IF(B108="","",SUMIF('Operazioni'!$D$2:$D$101,B108,'Operazioni'!$Q$2:$Q$101))</f>
        <v/>
      </c>
      <c r="D108" s="11">
        <f>IF(B108="","",SUMIF('Operazioni'!$D$2:$D$101,B108,'Operazioni'!$V$2:$V$101))</f>
        <v/>
      </c>
      <c r="E108" s="11">
        <f>IF(B108="","",SUMIF('Operazioni'!$D$2:$D$101,B108,'Operazioni'!$X$2:$X$101))</f>
        <v/>
      </c>
    </row>
    <row r="109">
      <c r="A109" s="20">
        <f>IF('Operazioni'!$A$96="","",'Operazioni'!$A$96)</f>
        <v/>
      </c>
      <c r="B109" s="20">
        <f>IF(A109="","",IFERROR(VLOOKUP(A109,'Operazioni'!$A$2:$D$101,4,FALSE),""))</f>
        <v/>
      </c>
      <c r="C109" s="6">
        <f>IF(B109="","",SUMIF('Operazioni'!$D$2:$D$101,B109,'Operazioni'!$Q$2:$Q$101))</f>
        <v/>
      </c>
      <c r="D109" s="6">
        <f>IF(B109="","",SUMIF('Operazioni'!$D$2:$D$101,B109,'Operazioni'!$V$2:$V$101))</f>
        <v/>
      </c>
      <c r="E109" s="6">
        <f>IF(B109="","",SUMIF('Operazioni'!$D$2:$D$101,B109,'Operazioni'!$X$2:$X$101))</f>
        <v/>
      </c>
    </row>
    <row r="110">
      <c r="A110" s="21">
        <f>IF('Operazioni'!$A$97="","",'Operazioni'!$A$97)</f>
        <v/>
      </c>
      <c r="B110" s="21">
        <f>IF(A110="","",IFERROR(VLOOKUP(A110,'Operazioni'!$A$2:$D$101,4,FALSE),""))</f>
        <v/>
      </c>
      <c r="C110" s="11">
        <f>IF(B110="","",SUMIF('Operazioni'!$D$2:$D$101,B110,'Operazioni'!$Q$2:$Q$101))</f>
        <v/>
      </c>
      <c r="D110" s="11">
        <f>IF(B110="","",SUMIF('Operazioni'!$D$2:$D$101,B110,'Operazioni'!$V$2:$V$101))</f>
        <v/>
      </c>
      <c r="E110" s="11">
        <f>IF(B110="","",SUMIF('Operazioni'!$D$2:$D$101,B110,'Operazioni'!$X$2:$X$101))</f>
        <v/>
      </c>
    </row>
    <row r="111">
      <c r="A111" s="20">
        <f>IF('Operazioni'!$A$98="","",'Operazioni'!$A$98)</f>
        <v/>
      </c>
      <c r="B111" s="20">
        <f>IF(A111="","",IFERROR(VLOOKUP(A111,'Operazioni'!$A$2:$D$101,4,FALSE),""))</f>
        <v/>
      </c>
      <c r="C111" s="6">
        <f>IF(B111="","",SUMIF('Operazioni'!$D$2:$D$101,B111,'Operazioni'!$Q$2:$Q$101))</f>
        <v/>
      </c>
      <c r="D111" s="6">
        <f>IF(B111="","",SUMIF('Operazioni'!$D$2:$D$101,B111,'Operazioni'!$V$2:$V$101))</f>
        <v/>
      </c>
      <c r="E111" s="6">
        <f>IF(B111="","",SUMIF('Operazioni'!$D$2:$D$101,B111,'Operazioni'!$X$2:$X$101))</f>
        <v/>
      </c>
    </row>
    <row r="112">
      <c r="A112" s="21">
        <f>IF('Operazioni'!$A$99="","",'Operazioni'!$A$99)</f>
        <v/>
      </c>
      <c r="B112" s="21">
        <f>IF(A112="","",IFERROR(VLOOKUP(A112,'Operazioni'!$A$2:$D$101,4,FALSE),""))</f>
        <v/>
      </c>
      <c r="C112" s="11">
        <f>IF(B112="","",SUMIF('Operazioni'!$D$2:$D$101,B112,'Operazioni'!$Q$2:$Q$101))</f>
        <v/>
      </c>
      <c r="D112" s="11">
        <f>IF(B112="","",SUMIF('Operazioni'!$D$2:$D$101,B112,'Operazioni'!$V$2:$V$101))</f>
        <v/>
      </c>
      <c r="E112" s="11">
        <f>IF(B112="","",SUMIF('Operazioni'!$D$2:$D$101,B112,'Operazioni'!$X$2:$X$101))</f>
        <v/>
      </c>
    </row>
    <row r="113">
      <c r="A113" s="20">
        <f>IF('Operazioni'!$A$100="","",'Operazioni'!$A$100)</f>
        <v/>
      </c>
      <c r="B113" s="20">
        <f>IF(A113="","",IFERROR(VLOOKUP(A113,'Operazioni'!$A$2:$D$101,4,FALSE),""))</f>
        <v/>
      </c>
      <c r="C113" s="6">
        <f>IF(B113="","",SUMIF('Operazioni'!$D$2:$D$101,B113,'Operazioni'!$Q$2:$Q$101))</f>
        <v/>
      </c>
      <c r="D113" s="6">
        <f>IF(B113="","",SUMIF('Operazioni'!$D$2:$D$101,B113,'Operazioni'!$V$2:$V$101))</f>
        <v/>
      </c>
      <c r="E113" s="6">
        <f>IF(B113="","",SUMIF('Operazioni'!$D$2:$D$101,B113,'Operazioni'!$X$2:$X$101))</f>
        <v/>
      </c>
    </row>
    <row r="114">
      <c r="A114" s="21">
        <f>IF('Operazioni'!$A$101="","",'Operazioni'!$A$101)</f>
        <v/>
      </c>
      <c r="B114" s="21">
        <f>IF(A114="","",IFERROR(VLOOKUP(A114,'Operazioni'!$A$2:$D$101,4,FALSE),""))</f>
        <v/>
      </c>
      <c r="C114" s="11">
        <f>IF(B114="","",SUMIF('Operazioni'!$D$2:$D$101,B114,'Operazioni'!$Q$2:$Q$101))</f>
        <v/>
      </c>
      <c r="D114" s="11">
        <f>IF(B114="","",SUMIF('Operazioni'!$D$2:$D$101,B114,'Operazioni'!$V$2:$V$101))</f>
        <v/>
      </c>
      <c r="E114" s="11">
        <f>IF(B114="","",SUMIF('Operazioni'!$D$2:$D$101,B114,'Operazioni'!$X$2:$X$101))</f>
        <v/>
      </c>
    </row>
  </sheetData>
  <autoFilter ref="A14:E114"/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10" customWidth="1" min="2" max="2"/>
  </cols>
  <sheetData>
    <row r="1" ht="28" customHeight="1">
      <c r="A1" s="15" t="inlineStr">
        <is>
          <t>Istruzioni per la simulazione della plusvalenza</t>
        </is>
      </c>
    </row>
    <row r="2"/>
    <row r="3">
      <c r="A3" s="1" t="inlineStr">
        <is>
          <t>Argomento</t>
        </is>
      </c>
      <c r="B3" s="1" t="inlineStr">
        <is>
          <t>Indicazioni</t>
        </is>
      </c>
    </row>
    <row r="4" ht="48" customHeight="1">
      <c r="A4" s="22" t="inlineStr">
        <is>
          <t>Prezzo di vendita, costo fiscale e plusvalenza</t>
        </is>
      </c>
      <c r="B4" s="23" t="inlineStr">
        <is>
          <t>La plusvalenza lorda è stimata sottraendo dal prezzo di vendita il costo fiscale complessivo e i costi di vendita. Il costo fiscale comprende prezzo di acquisto, costi deducibili di acquisto, ristrutturazioni documentate e altri costi documentati.</t>
        </is>
      </c>
    </row>
    <row r="5" ht="48" customHeight="1">
      <c r="A5" s="24" t="inlineStr">
        <is>
          <t>Termine di cinque anni</t>
        </is>
      </c>
      <c r="B5" s="25" t="inlineStr">
        <is>
          <t>La colonna Anni possesso calcola il periodo tra data di acquisto e data di vendita. La simulazione considera potenzialmente imponibile una plusvalenza realizzata entro cinque anni, salvo le esclusioni indicate.</t>
        </is>
      </c>
    </row>
    <row r="6" ht="48" customHeight="1">
      <c r="A6" s="22" t="inlineStr">
        <is>
          <t>Abitazione principale</t>
        </is>
      </c>
      <c r="B6" s="23" t="inlineStr">
        <is>
          <t>L'immobile adibito ad abitazione principale del venditore è trattato nella simulazione come escluso dalla plusvalenza imponibile stimata. Verificare sempre la situazione concreta con un professionista.</t>
        </is>
      </c>
    </row>
    <row r="7" ht="48" customHeight="1">
      <c r="A7" s="24" t="inlineStr">
        <is>
          <t>Successione</t>
        </is>
      </c>
      <c r="B7" s="25" t="inlineStr">
        <is>
          <t>Gli immobili acquisiti per successione sono trattati nella simulazione come esclusi dalla plusvalenza imponibile stimata. Conservare l'atto di successione e la documentazione collegata.</t>
        </is>
      </c>
    </row>
    <row r="8" ht="48" customHeight="1">
      <c r="A8" s="22" t="inlineStr">
        <is>
          <t>Costi documentati rilevanti</t>
        </is>
      </c>
      <c r="B8" s="23" t="inlineStr">
        <is>
          <t>Possono essere rilevanti, se documentati, costi notarili, imposte e oneri di acquisto, provvigioni di agenzia, lavori di ristrutturazione e altri oneri inerenti. Inserire soltanto importi supportati da documentazione.</t>
        </is>
      </c>
    </row>
    <row r="9" ht="48" customHeight="1">
      <c r="A9" s="24" t="inlineStr">
        <is>
          <t>Aliquota ipotizzata</t>
        </is>
      </c>
      <c r="B9" s="25" t="inlineStr">
        <is>
          <t>L'aliquota del 26% è utilizzata come stima dell'imposta sostitutiva quando la plusvalenza imponibile stimata è positiva. L'aliquota applicabile e la relativa convenienza devono essere verificate con notaio o consulente fiscale.</t>
        </is>
      </c>
    </row>
    <row r="10" ht="48" customHeight="1">
      <c r="A10" s="22" t="inlineStr">
        <is>
          <t>Documentazione da conservare</t>
        </is>
      </c>
      <c r="B10" s="23" t="inlineStr">
        <is>
          <t>Conservare fatture, rogiti, ricevute, bonifici, incarichi di agenzia e documentazione dei lavori. La tracciabilità dei costi è essenziale per una corretta ricostruzione del costo fiscale.</t>
        </is>
      </c>
    </row>
    <row r="11" ht="48" customHeight="1">
      <c r="A11" s="24" t="inlineStr">
        <is>
          <t>Avvertenza</t>
        </is>
      </c>
      <c r="B11" s="25" t="inlineStr">
        <is>
          <t>Il file è uno strumento di simulazione e non sostituisce il parere dell'Agenzia delle Entrate, del notaio, del commercialista o di altro professionista qualificato.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2026-08-25T20:30:31Z</dcterms:created>
  <dcterms:modified xmlns:dcterms="http://purl.org/dc/terms/" xmlns:xsi="http://www.w3.org/2001/XMLSchema-instance" xsi:type="dcterms:W3CDTF">2026-08-25T20:30:31Z</dcterms:modified>
</cp:coreProperties>
</file>