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 Mutuo" sheetId="1" state="visible" r:id="rId1"/>
    <sheet xmlns:r="http://schemas.openxmlformats.org/officeDocument/2006/relationships" name="Piano Ammortamento" sheetId="2" state="visible" r:id="rId2"/>
    <sheet xmlns:r="http://schemas.openxmlformats.org/officeDocument/2006/relationships" name="Dashboard" sheetId="3" state="visible" r:id="rId3"/>
  </sheets>
  <definedNames>
    <definedName name="_xlnm._FilterDatabase" localSheetId="0" hidden="1">'Input Mutuo'!$A$3:$C$27</definedName>
    <definedName name="_xlnm._FilterDatabase" localSheetId="1" hidden="1">'Piano Ammortamento'!$A$3:$L$303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#.##0,00 &quot;€&quot;"/>
    <numFmt numFmtId="165" formatCode="0 &quot;anni&quot;"/>
    <numFmt numFmtId="166" formatCode="0,00%"/>
    <numFmt numFmtId="167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6A34A"/>
      <sz val="10"/>
    </font>
    <font>
      <name val="Calibri"/>
      <b val="1"/>
      <color rgb="00DC2626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E2E8F0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166" fontId="4" fillId="7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left" vertical="center"/>
    </xf>
    <xf numFmtId="167" fontId="3" fillId="5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right" vertical="center"/>
    </xf>
    <xf numFmtId="164" fontId="4" fillId="7" borderId="1" applyAlignment="1" pivotButton="0" quotePrefix="0" xfId="0">
      <alignment horizontal="right" vertical="center"/>
    </xf>
    <xf numFmtId="164" fontId="5" fillId="7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4" fontId="4" fillId="7" borderId="1" applyAlignment="1" pivotButton="0" quotePrefix="0" xfId="0">
      <alignment horizontal="right" vertical="center"/>
    </xf>
    <xf numFmtId="164" fontId="5" fillId="7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ont>
        <name val="Calibri"/>
        <b val="1"/>
        <color rgb="0016A34A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Andamento del debito residuo</a:t>
            </a:r>
          </a:p>
        </rich>
      </tx>
    </title>
    <plotArea>
      <lineChart>
        <grouping val="standard"/>
        <ser>
          <idx val="0"/>
          <order val="0"/>
          <tx>
            <strRef>
              <f>'Piano Ammortamento'!G3</f>
            </strRef>
          </tx>
          <spPr>
            <a:ln xmlns:a="http://schemas.openxmlformats.org/drawingml/2006/main" w="22000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'Piano Ammortamento'!$A$4:$A$303</f>
            </numRef>
          </cat>
          <val>
            <numRef>
              <f>'Piano Ammortamento'!$G$4:$G$303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Numero rata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Debito residuo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Quota capitale e interessi - prime 24 rate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'Piano Ammortamento'!E3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'Piano Ammortamento'!$A$4:$A$27</f>
            </numRef>
          </cat>
          <val>
            <numRef>
              <f>'Piano Ammortamento'!$E$4:$E$27</f>
            </numRef>
          </val>
        </ser>
        <ser>
          <idx val="1"/>
          <order val="1"/>
          <tx>
            <strRef>
              <f>'Piano Ammortamento'!F3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'Piano Ammortamento'!$A$4:$A$27</f>
            </numRef>
          </cat>
          <val>
            <numRef>
              <f>'Piano Ammortamento'!$F$4:$F$27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Numero rata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Importo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Composizione del costo totale</a:t>
            </a:r>
          </a:p>
        </rich>
      </tx>
    </title>
    <plotArea>
      <pieChart>
        <varyColors val="1"/>
        <ser>
          <idx val="0"/>
          <order val="0"/>
          <tx>
            <strRef>
              <f>'Dashboard'!I4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'Dashboard'!$H$5:$H$7</f>
            </numRef>
          </cat>
          <val>
            <numRef>
              <f>'Dashboard'!$I$5:$I$7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13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31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5" customWidth="1" min="2" max="2"/>
    <col width="47" customWidth="1" min="3" max="3"/>
  </cols>
  <sheetData>
    <row r="1" ht="28" customHeight="1">
      <c r="A1" s="1" t="inlineStr">
        <is>
          <t>Simulatore Mutuo Casa</t>
        </is>
      </c>
    </row>
    <row r="2"/>
    <row r="3">
      <c r="A3" s="2" t="inlineStr">
        <is>
          <t>Campo</t>
        </is>
      </c>
      <c r="B3" s="2" t="inlineStr">
        <is>
          <t>Valore</t>
        </is>
      </c>
      <c r="C3" s="2" t="inlineStr">
        <is>
          <t>Descrizione</t>
        </is>
      </c>
    </row>
    <row r="4">
      <c r="A4" s="3" t="inlineStr">
        <is>
          <t>Intestatario</t>
        </is>
      </c>
      <c r="B4" s="4" t="inlineStr">
        <is>
          <t>Marco Rossi</t>
        </is>
      </c>
      <c r="C4" s="5" t="inlineStr">
        <is>
          <t>Soggetto intestatario del mutuo</t>
        </is>
      </c>
    </row>
    <row r="5">
      <c r="A5" s="6" t="inlineStr">
        <is>
          <t>Codice fiscale</t>
        </is>
      </c>
      <c r="B5" s="4" t="inlineStr">
        <is>
          <t>RSSMRC80A01F205X</t>
        </is>
      </c>
      <c r="C5" s="7" t="inlineStr">
        <is>
          <t>Codice fiscale dell'intestatario</t>
        </is>
      </c>
    </row>
    <row r="6">
      <c r="A6" s="3" t="inlineStr">
        <is>
          <t>Importo mutuo</t>
        </is>
      </c>
      <c r="B6" s="36" t="n">
        <v>200000</v>
      </c>
      <c r="C6" s="5" t="inlineStr">
        <is>
          <t>Capitale finanziato dalla banca</t>
        </is>
      </c>
    </row>
    <row r="7">
      <c r="A7" s="6" t="inlineStr">
        <is>
          <t>Rata mensile</t>
        </is>
      </c>
      <c r="B7" s="37">
        <f>IFERROR(-PMT('Input Mutuo'!$B$11/'Input Mutuo'!$B$9,'Input Mutuo'!$B$8,'Input Mutuo'!$B$6),0)</f>
        <v/>
      </c>
      <c r="C7" s="7" t="inlineStr">
        <is>
          <t>Calcolata con ammortamento francese</t>
        </is>
      </c>
    </row>
    <row r="8">
      <c r="A8" s="3" t="inlineStr">
        <is>
          <t>Numero totale rate</t>
        </is>
      </c>
      <c r="B8" s="10">
        <f>'Input Mutuo'!$B$10*'Input Mutuo'!$B$9</f>
        <v/>
      </c>
      <c r="C8" s="5" t="inlineStr">
        <is>
          <t>Durata in anni moltiplicata per rate annue</t>
        </is>
      </c>
    </row>
    <row r="9">
      <c r="A9" s="6" t="inlineStr">
        <is>
          <t>Numero rate annue</t>
        </is>
      </c>
      <c r="B9" s="11" t="n">
        <v>12</v>
      </c>
      <c r="C9" s="7" t="inlineStr">
        <is>
          <t>Piano mensile</t>
        </is>
      </c>
    </row>
    <row r="10">
      <c r="A10" s="3" t="inlineStr">
        <is>
          <t>Durata</t>
        </is>
      </c>
      <c r="B10" s="38" t="n">
        <v>25</v>
      </c>
      <c r="C10" s="5" t="inlineStr">
        <is>
          <t>Durata contrattuale in anni</t>
        </is>
      </c>
    </row>
    <row r="11">
      <c r="A11" s="6" t="inlineStr">
        <is>
          <t>TAN annuo</t>
        </is>
      </c>
      <c r="B11" s="13">
        <f>IFERROR(VLOOKUP('Input Mutuo'!$B$17,'Piano Ammortamento'!$N$2:$O$4,2,FALSE),0)</f>
        <v/>
      </c>
      <c r="C11" s="7" t="inlineStr">
        <is>
          <t>Tasso annuo nominale secondo lo scenario scelto</t>
        </is>
      </c>
    </row>
    <row r="12">
      <c r="A12" s="3" t="inlineStr">
        <is>
          <t>TAEG indicativo</t>
        </is>
      </c>
      <c r="B12" s="14" t="n">
        <v>0.0365</v>
      </c>
      <c r="C12" s="5" t="inlineStr">
        <is>
          <t>Indicatore sintetico comprensivo dei costi</t>
        </is>
      </c>
    </row>
    <row r="13">
      <c r="A13" s="6" t="inlineStr">
        <is>
          <t>Data stipula</t>
        </is>
      </c>
      <c r="B13" s="15" t="n">
        <v>46068</v>
      </c>
      <c r="C13" s="7" t="inlineStr">
        <is>
          <t>Data di sottoscrizione del mutuo</t>
        </is>
      </c>
    </row>
    <row r="14">
      <c r="A14" s="3" t="inlineStr">
        <is>
          <t>Prima rata</t>
        </is>
      </c>
      <c r="B14" s="15" t="n">
        <v>46082</v>
      </c>
      <c r="C14" s="5" t="inlineStr">
        <is>
          <t>Decorrenza del piano di ammortamento</t>
        </is>
      </c>
    </row>
    <row r="15">
      <c r="A15" s="6" t="inlineStr">
        <is>
          <t>Valore immobile</t>
        </is>
      </c>
      <c r="B15" s="36" t="n">
        <v>250000</v>
      </c>
      <c r="C15" s="7" t="inlineStr">
        <is>
          <t>Valore di acquisto dell'immobile</t>
        </is>
      </c>
    </row>
    <row r="16">
      <c r="A16" s="3" t="inlineStr">
        <is>
          <t>Percentuale finanziata / LTV</t>
        </is>
      </c>
      <c r="B16" s="13">
        <f>IFERROR('Input Mutuo'!$B$6/'Input Mutuo'!$B$15,0)</f>
        <v/>
      </c>
      <c r="C16" s="5" t="inlineStr">
        <is>
          <t>Rapporto tra importo mutuo e valore immobile</t>
        </is>
      </c>
    </row>
    <row r="17">
      <c r="A17" s="6" t="inlineStr">
        <is>
          <t>Scenario tassi</t>
        </is>
      </c>
      <c r="B17" s="4" t="inlineStr">
        <is>
          <t>Fisso standard</t>
        </is>
      </c>
      <c r="C17" s="7" t="inlineStr">
        <is>
          <t>Selezionare lo scenario per il TAN</t>
        </is>
      </c>
    </row>
    <row r="18">
      <c r="A18" s="3" t="inlineStr">
        <is>
          <t>Tipo ammortamento</t>
        </is>
      </c>
      <c r="B18" s="4" t="inlineStr">
        <is>
          <t>Francese</t>
        </is>
      </c>
      <c r="C18" s="5" t="inlineStr">
        <is>
          <t>Metodo di rimborso a rata costante</t>
        </is>
      </c>
    </row>
    <row r="19">
      <c r="A19" s="6" t="inlineStr">
        <is>
          <t>Spese istruttoria</t>
        </is>
      </c>
      <c r="B19" s="36" t="n">
        <v>1200</v>
      </c>
      <c r="C19" s="7" t="inlineStr">
        <is>
          <t>Costi bancari iniziali</t>
        </is>
      </c>
    </row>
    <row r="20">
      <c r="A20" s="3" t="inlineStr">
        <is>
          <t>Perizia</t>
        </is>
      </c>
      <c r="B20" s="36" t="n">
        <v>350</v>
      </c>
      <c r="C20" s="5" t="inlineStr">
        <is>
          <t>Costo di valutazione dell'immobile</t>
        </is>
      </c>
    </row>
    <row r="21">
      <c r="A21" s="6" t="inlineStr">
        <is>
          <t>Assicurazione iniziale</t>
        </is>
      </c>
      <c r="B21" s="36" t="n">
        <v>450</v>
      </c>
      <c r="C21" s="7" t="inlineStr">
        <is>
          <t>Premio assicurativo iniziale</t>
        </is>
      </c>
    </row>
    <row r="22">
      <c r="A22" s="3" t="inlineStr">
        <is>
          <t>Costi iniziali</t>
        </is>
      </c>
      <c r="B22" s="37">
        <f>SUM('Input Mutuo'!$B$19,'Input Mutuo'!$B$20,'Input Mutuo'!$B$21)</f>
        <v/>
      </c>
      <c r="C22" s="5" t="inlineStr">
        <is>
          <t>Somma dei costi iniziali</t>
        </is>
      </c>
    </row>
    <row r="23">
      <c r="A23" s="6" t="inlineStr">
        <is>
          <t>Interessi totali stimati</t>
        </is>
      </c>
      <c r="B23" s="37">
        <f>IFERROR('Piano Ammortamento'!$B$310,0)</f>
        <v/>
      </c>
      <c r="C23" s="7" t="inlineStr">
        <is>
          <t>Interessi complessivi del piano</t>
        </is>
      </c>
    </row>
    <row r="24">
      <c r="A24" s="3" t="inlineStr">
        <is>
          <t>Costo totale del credito</t>
        </is>
      </c>
      <c r="B24" s="37">
        <f>SUM('Input Mutuo'!$B$6,'Input Mutuo'!$B$22,'Input Mutuo'!$B$23)</f>
        <v/>
      </c>
      <c r="C24" s="5" t="inlineStr">
        <is>
          <t>Capitale, interessi e costi iniziali</t>
        </is>
      </c>
    </row>
    <row r="25">
      <c r="A25" s="6" t="inlineStr">
        <is>
          <t>Venditore / società</t>
        </is>
      </c>
      <c r="B25" s="4" t="inlineStr">
        <is>
          <t>Immobiliare Verdi SRL</t>
        </is>
      </c>
      <c r="C25" s="7" t="inlineStr">
        <is>
          <t>Controparte della compravendita</t>
        </is>
      </c>
    </row>
    <row r="26">
      <c r="A26" s="3" t="inlineStr">
        <is>
          <t>Regime tasso</t>
        </is>
      </c>
      <c r="B26" s="4" t="inlineStr">
        <is>
          <t>Fisso</t>
        </is>
      </c>
      <c r="C26" s="5" t="inlineStr">
        <is>
          <t>Tipologia di tasso applicata</t>
        </is>
      </c>
    </row>
    <row r="27">
      <c r="A27" s="6" t="inlineStr">
        <is>
          <t>Note</t>
        </is>
      </c>
      <c r="B27" s="4" t="inlineStr">
        <is>
          <t>Mutuo prima casa</t>
        </is>
      </c>
      <c r="C27" s="7" t="inlineStr">
        <is>
          <t>Annotazioni aggiuntive</t>
        </is>
      </c>
    </row>
  </sheetData>
  <autoFilter ref="A3:C27"/>
  <mergeCells count="1">
    <mergeCell ref="A1:C1"/>
  </mergeCells>
  <conditionalFormatting sqref="B16">
    <cfRule type="expression" priority="1" dxfId="0">
      <formula>$B16&gt;0.8</formula>
    </cfRule>
  </conditionalFormatting>
  <dataValidations count="4">
    <dataValidation sqref="B9" showErrorMessage="1" showInputMessage="1" allowBlank="0" errorTitle="Valore non valido" error="Il piano mensile richiede 12 rate annue." type="list">
      <formula1>"12"</formula1>
    </dataValidation>
    <dataValidation sqref="B17" showErrorMessage="1" showInputMessage="1" allowBlank="0" errorTitle="Scenario non valido" error="Selezionare uno scenario presente nell'elenco." type="list">
      <formula1>"Fisso standard,Variabile indicizzato,Green / alta efficienza energetica"</formula1>
    </dataValidation>
    <dataValidation sqref="B18" showErrorMessage="1" showInputMessage="1" allowBlank="0" type="list">
      <formula1>"Francese"</formula1>
    </dataValidation>
    <dataValidation sqref="B26" showErrorMessage="1" showInputMessage="1" allowBlank="0" type="list">
      <formula1>"Fisso,Variabile"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23" customWidth="1" min="3" max="3"/>
    <col width="16" customWidth="1" min="4" max="4"/>
    <col width="18" customWidth="1" min="5" max="5"/>
    <col width="18" customWidth="1" min="6" max="6"/>
    <col width="22" customWidth="1" min="7" max="7"/>
    <col width="19" customWidth="1" min="8" max="8"/>
    <col width="19" customWidth="1" min="9" max="9"/>
    <col width="15" customWidth="1" min="10" max="10"/>
    <col width="10" customWidth="1" min="11" max="11"/>
    <col width="10" customWidth="1" min="12" max="12"/>
    <col width="38" customWidth="1" min="14" max="14"/>
    <col width="14" customWidth="1" min="15" max="15"/>
  </cols>
  <sheetData>
    <row r="1" ht="28" customHeight="1">
      <c r="A1" s="1" t="inlineStr">
        <is>
          <t>Piano Ammortamento Mutuo</t>
        </is>
      </c>
      <c r="N1" s="2" t="inlineStr">
        <is>
          <t>Scenario</t>
        </is>
      </c>
      <c r="O1" s="2" t="inlineStr">
        <is>
          <t>TAN</t>
        </is>
      </c>
    </row>
    <row r="2">
      <c r="N2" s="4" t="inlineStr">
        <is>
          <t>Fisso standard</t>
        </is>
      </c>
      <c r="O2" s="16" t="n">
        <v>0.032</v>
      </c>
    </row>
    <row r="3">
      <c r="A3" s="2" t="inlineStr">
        <is>
          <t>Numero rata</t>
        </is>
      </c>
      <c r="B3" s="2" t="inlineStr">
        <is>
          <t>Data rata</t>
        </is>
      </c>
      <c r="C3" s="2" t="inlineStr">
        <is>
          <t>Debito residuo iniziale</t>
        </is>
      </c>
      <c r="D3" s="2" t="inlineStr">
        <is>
          <t>Rata</t>
        </is>
      </c>
      <c r="E3" s="2" t="inlineStr">
        <is>
          <t>Quota capitale</t>
        </is>
      </c>
      <c r="F3" s="2" t="inlineStr">
        <is>
          <t>Quota interessi</t>
        </is>
      </c>
      <c r="G3" s="2" t="inlineStr">
        <is>
          <t>Debito residuo finale</t>
        </is>
      </c>
      <c r="H3" s="2" t="inlineStr">
        <is>
          <t>Interessi cumulati</t>
        </is>
      </c>
      <c r="I3" s="2" t="inlineStr">
        <is>
          <t>Capitale cumulato</t>
        </is>
      </c>
      <c r="J3" s="2" t="inlineStr">
        <is>
          <t>Stato rata</t>
        </is>
      </c>
      <c r="K3" s="2" t="inlineStr">
        <is>
          <t>Anno</t>
        </is>
      </c>
      <c r="L3" s="2" t="inlineStr">
        <is>
          <t>Mese</t>
        </is>
      </c>
      <c r="N3" s="4" t="inlineStr">
        <is>
          <t>Variabile indicizzato</t>
        </is>
      </c>
      <c r="O3" s="16" t="n">
        <v>0.0375</v>
      </c>
    </row>
    <row r="4">
      <c r="A4" s="17">
        <f>IF(1&lt;='Input Mutuo'!$B$8,1,"")</f>
        <v/>
      </c>
      <c r="B4" s="18">
        <f>IF(A4="","",'Input Mutuo'!$B$14)</f>
        <v/>
      </c>
      <c r="C4" s="39">
        <f>IF(A4="","",'Input Mutuo'!$B$6)</f>
        <v/>
      </c>
      <c r="D4" s="39">
        <f>IF(A4="","",'Input Mutuo'!$B$7)</f>
        <v/>
      </c>
      <c r="E4" s="39">
        <f>IF(A4="","",MAX(0,D4-F4))</f>
        <v/>
      </c>
      <c r="F4" s="39">
        <f>IF(A4="","",IFERROR(C4*'Input Mutuo'!$B$11/'Input Mutuo'!$B$9,0))</f>
        <v/>
      </c>
      <c r="G4" s="39">
        <f>IF(A4="","",MAX(0,C4-E4))</f>
        <v/>
      </c>
      <c r="H4" s="39">
        <f>IF(A4="","",SUM($F$4:F4))</f>
        <v/>
      </c>
      <c r="I4" s="39">
        <f>IF(A4="","",SUM($E$4:E4))</f>
        <v/>
      </c>
      <c r="J4" s="20">
        <f>IF(A4="","",IF(G4&lt;=0,"Estinta","In corso"))</f>
        <v/>
      </c>
      <c r="K4" s="17">
        <f>IF(A4="","",YEAR(B4))</f>
        <v/>
      </c>
      <c r="L4" s="17">
        <f>IF(A4="","",MONTH(B4))</f>
        <v/>
      </c>
      <c r="N4" s="4" t="inlineStr">
        <is>
          <t>Green / alta efficienza energetica</t>
        </is>
      </c>
      <c r="O4" s="16" t="n">
        <v>0.0295</v>
      </c>
    </row>
    <row r="5">
      <c r="A5" s="21">
        <f>IF(OR(A4="",G4&lt;=0),"",IF(A4&lt;'Input Mutuo'!$B$8,A4+1,""))</f>
        <v/>
      </c>
      <c r="B5" s="22">
        <f>IF(A5="","",EDATE(B4,1))</f>
        <v/>
      </c>
      <c r="C5" s="40">
        <f>IF(A5="","",G4)</f>
        <v/>
      </c>
      <c r="D5" s="40">
        <f>IF(A5="","",'Input Mutuo'!$B$7)</f>
        <v/>
      </c>
      <c r="E5" s="40">
        <f>IF(A5="","",MAX(0,D5-F5))</f>
        <v/>
      </c>
      <c r="F5" s="40">
        <f>IF(A5="","",IFERROR(C5*'Input Mutuo'!$B$11/'Input Mutuo'!$B$9,0))</f>
        <v/>
      </c>
      <c r="G5" s="40">
        <f>IF(A5="","",MAX(0,C5-E5))</f>
        <v/>
      </c>
      <c r="H5" s="40">
        <f>IF(A5="","",SUM($F$4:F5))</f>
        <v/>
      </c>
      <c r="I5" s="40">
        <f>IF(A5="","",SUM($E$4:E5))</f>
        <v/>
      </c>
      <c r="J5" s="24">
        <f>IF(A5="","",IF(G5&lt;=0,"Estinta","In corso"))</f>
        <v/>
      </c>
      <c r="K5" s="21">
        <f>IF(A5="","",YEAR(B5))</f>
        <v/>
      </c>
      <c r="L5" s="21">
        <f>IF(A5="","",MONTH(B5))</f>
        <v/>
      </c>
    </row>
    <row r="6">
      <c r="A6" s="17">
        <f>IF(OR(A5="",G5&lt;=0),"",IF(A5&lt;'Input Mutuo'!$B$8,A5+1,""))</f>
        <v/>
      </c>
      <c r="B6" s="18">
        <f>IF(A6="","",EDATE(B5,1))</f>
        <v/>
      </c>
      <c r="C6" s="39">
        <f>IF(A6="","",G5)</f>
        <v/>
      </c>
      <c r="D6" s="39">
        <f>IF(A6="","",'Input Mutuo'!$B$7)</f>
        <v/>
      </c>
      <c r="E6" s="39">
        <f>IF(A6="","",MAX(0,D6-F6))</f>
        <v/>
      </c>
      <c r="F6" s="39">
        <f>IF(A6="","",IFERROR(C6*'Input Mutuo'!$B$11/'Input Mutuo'!$B$9,0))</f>
        <v/>
      </c>
      <c r="G6" s="39">
        <f>IF(A6="","",MAX(0,C6-E6))</f>
        <v/>
      </c>
      <c r="H6" s="39">
        <f>IF(A6="","",SUM($F$4:F6))</f>
        <v/>
      </c>
      <c r="I6" s="39">
        <f>IF(A6="","",SUM($E$4:E6))</f>
        <v/>
      </c>
      <c r="J6" s="20">
        <f>IF(A6="","",IF(G6&lt;=0,"Estinta","In corso"))</f>
        <v/>
      </c>
      <c r="K6" s="17">
        <f>IF(A6="","",YEAR(B6))</f>
        <v/>
      </c>
      <c r="L6" s="17">
        <f>IF(A6="","",MONTH(B6))</f>
        <v/>
      </c>
    </row>
    <row r="7">
      <c r="A7" s="21">
        <f>IF(OR(A6="",G6&lt;=0),"",IF(A6&lt;'Input Mutuo'!$B$8,A6+1,""))</f>
        <v/>
      </c>
      <c r="B7" s="22">
        <f>IF(A7="","",EDATE(B6,1))</f>
        <v/>
      </c>
      <c r="C7" s="40">
        <f>IF(A7="","",G6)</f>
        <v/>
      </c>
      <c r="D7" s="40">
        <f>IF(A7="","",'Input Mutuo'!$B$7)</f>
        <v/>
      </c>
      <c r="E7" s="40">
        <f>IF(A7="","",MAX(0,D7-F7))</f>
        <v/>
      </c>
      <c r="F7" s="40">
        <f>IF(A7="","",IFERROR(C7*'Input Mutuo'!$B$11/'Input Mutuo'!$B$9,0))</f>
        <v/>
      </c>
      <c r="G7" s="40">
        <f>IF(A7="","",MAX(0,C7-E7))</f>
        <v/>
      </c>
      <c r="H7" s="40">
        <f>IF(A7="","",SUM($F$4:F7))</f>
        <v/>
      </c>
      <c r="I7" s="40">
        <f>IF(A7="","",SUM($E$4:E7))</f>
        <v/>
      </c>
      <c r="J7" s="24">
        <f>IF(A7="","",IF(G7&lt;=0,"Estinta","In corso"))</f>
        <v/>
      </c>
      <c r="K7" s="21">
        <f>IF(A7="","",YEAR(B7))</f>
        <v/>
      </c>
      <c r="L7" s="21">
        <f>IF(A7="","",MONTH(B7))</f>
        <v/>
      </c>
    </row>
    <row r="8">
      <c r="A8" s="17">
        <f>IF(OR(A7="",G7&lt;=0),"",IF(A7&lt;'Input Mutuo'!$B$8,A7+1,""))</f>
        <v/>
      </c>
      <c r="B8" s="18">
        <f>IF(A8="","",EDATE(B7,1))</f>
        <v/>
      </c>
      <c r="C8" s="39">
        <f>IF(A8="","",G7)</f>
        <v/>
      </c>
      <c r="D8" s="39">
        <f>IF(A8="","",'Input Mutuo'!$B$7)</f>
        <v/>
      </c>
      <c r="E8" s="39">
        <f>IF(A8="","",MAX(0,D8-F8))</f>
        <v/>
      </c>
      <c r="F8" s="39">
        <f>IF(A8="","",IFERROR(C8*'Input Mutuo'!$B$11/'Input Mutuo'!$B$9,0))</f>
        <v/>
      </c>
      <c r="G8" s="39">
        <f>IF(A8="","",MAX(0,C8-E8))</f>
        <v/>
      </c>
      <c r="H8" s="39">
        <f>IF(A8="","",SUM($F$4:F8))</f>
        <v/>
      </c>
      <c r="I8" s="39">
        <f>IF(A8="","",SUM($E$4:E8))</f>
        <v/>
      </c>
      <c r="J8" s="20">
        <f>IF(A8="","",IF(G8&lt;=0,"Estinta","In corso"))</f>
        <v/>
      </c>
      <c r="K8" s="17">
        <f>IF(A8="","",YEAR(B8))</f>
        <v/>
      </c>
      <c r="L8" s="17">
        <f>IF(A8="","",MONTH(B8))</f>
        <v/>
      </c>
    </row>
    <row r="9">
      <c r="A9" s="21">
        <f>IF(OR(A8="",G8&lt;=0),"",IF(A8&lt;'Input Mutuo'!$B$8,A8+1,""))</f>
        <v/>
      </c>
      <c r="B9" s="22">
        <f>IF(A9="","",EDATE(B8,1))</f>
        <v/>
      </c>
      <c r="C9" s="40">
        <f>IF(A9="","",G8)</f>
        <v/>
      </c>
      <c r="D9" s="40">
        <f>IF(A9="","",'Input Mutuo'!$B$7)</f>
        <v/>
      </c>
      <c r="E9" s="40">
        <f>IF(A9="","",MAX(0,D9-F9))</f>
        <v/>
      </c>
      <c r="F9" s="40">
        <f>IF(A9="","",IFERROR(C9*'Input Mutuo'!$B$11/'Input Mutuo'!$B$9,0))</f>
        <v/>
      </c>
      <c r="G9" s="40">
        <f>IF(A9="","",MAX(0,C9-E9))</f>
        <v/>
      </c>
      <c r="H9" s="40">
        <f>IF(A9="","",SUM($F$4:F9))</f>
        <v/>
      </c>
      <c r="I9" s="40">
        <f>IF(A9="","",SUM($E$4:E9))</f>
        <v/>
      </c>
      <c r="J9" s="24">
        <f>IF(A9="","",IF(G9&lt;=0,"Estinta","In corso"))</f>
        <v/>
      </c>
      <c r="K9" s="21">
        <f>IF(A9="","",YEAR(B9))</f>
        <v/>
      </c>
      <c r="L9" s="21">
        <f>IF(A9="","",MONTH(B9))</f>
        <v/>
      </c>
    </row>
    <row r="10">
      <c r="A10" s="17">
        <f>IF(OR(A9="",G9&lt;=0),"",IF(A9&lt;'Input Mutuo'!$B$8,A9+1,""))</f>
        <v/>
      </c>
      <c r="B10" s="18">
        <f>IF(A10="","",EDATE(B9,1))</f>
        <v/>
      </c>
      <c r="C10" s="39">
        <f>IF(A10="","",G9)</f>
        <v/>
      </c>
      <c r="D10" s="39">
        <f>IF(A10="","",'Input Mutuo'!$B$7)</f>
        <v/>
      </c>
      <c r="E10" s="39">
        <f>IF(A10="","",MAX(0,D10-F10))</f>
        <v/>
      </c>
      <c r="F10" s="39">
        <f>IF(A10="","",IFERROR(C10*'Input Mutuo'!$B$11/'Input Mutuo'!$B$9,0))</f>
        <v/>
      </c>
      <c r="G10" s="39">
        <f>IF(A10="","",MAX(0,C10-E10))</f>
        <v/>
      </c>
      <c r="H10" s="39">
        <f>IF(A10="","",SUM($F$4:F10))</f>
        <v/>
      </c>
      <c r="I10" s="39">
        <f>IF(A10="","",SUM($E$4:E10))</f>
        <v/>
      </c>
      <c r="J10" s="20">
        <f>IF(A10="","",IF(G10&lt;=0,"Estinta","In corso"))</f>
        <v/>
      </c>
      <c r="K10" s="17">
        <f>IF(A10="","",YEAR(B10))</f>
        <v/>
      </c>
      <c r="L10" s="17">
        <f>IF(A10="","",MONTH(B10))</f>
        <v/>
      </c>
    </row>
    <row r="11">
      <c r="A11" s="21">
        <f>IF(OR(A10="",G10&lt;=0),"",IF(A10&lt;'Input Mutuo'!$B$8,A10+1,""))</f>
        <v/>
      </c>
      <c r="B11" s="22">
        <f>IF(A11="","",EDATE(B10,1))</f>
        <v/>
      </c>
      <c r="C11" s="40">
        <f>IF(A11="","",G10)</f>
        <v/>
      </c>
      <c r="D11" s="40">
        <f>IF(A11="","",'Input Mutuo'!$B$7)</f>
        <v/>
      </c>
      <c r="E11" s="40">
        <f>IF(A11="","",MAX(0,D11-F11))</f>
        <v/>
      </c>
      <c r="F11" s="40">
        <f>IF(A11="","",IFERROR(C11*'Input Mutuo'!$B$11/'Input Mutuo'!$B$9,0))</f>
        <v/>
      </c>
      <c r="G11" s="40">
        <f>IF(A11="","",MAX(0,C11-E11))</f>
        <v/>
      </c>
      <c r="H11" s="40">
        <f>IF(A11="","",SUM($F$4:F11))</f>
        <v/>
      </c>
      <c r="I11" s="40">
        <f>IF(A11="","",SUM($E$4:E11))</f>
        <v/>
      </c>
      <c r="J11" s="24">
        <f>IF(A11="","",IF(G11&lt;=0,"Estinta","In corso"))</f>
        <v/>
      </c>
      <c r="K11" s="21">
        <f>IF(A11="","",YEAR(B11))</f>
        <v/>
      </c>
      <c r="L11" s="21">
        <f>IF(A11="","",MONTH(B11))</f>
        <v/>
      </c>
    </row>
    <row r="12">
      <c r="A12" s="17">
        <f>IF(OR(A11="",G11&lt;=0),"",IF(A11&lt;'Input Mutuo'!$B$8,A11+1,""))</f>
        <v/>
      </c>
      <c r="B12" s="18">
        <f>IF(A12="","",EDATE(B11,1))</f>
        <v/>
      </c>
      <c r="C12" s="39">
        <f>IF(A12="","",G11)</f>
        <v/>
      </c>
      <c r="D12" s="39">
        <f>IF(A12="","",'Input Mutuo'!$B$7)</f>
        <v/>
      </c>
      <c r="E12" s="39">
        <f>IF(A12="","",MAX(0,D12-F12))</f>
        <v/>
      </c>
      <c r="F12" s="39">
        <f>IF(A12="","",IFERROR(C12*'Input Mutuo'!$B$11/'Input Mutuo'!$B$9,0))</f>
        <v/>
      </c>
      <c r="G12" s="39">
        <f>IF(A12="","",MAX(0,C12-E12))</f>
        <v/>
      </c>
      <c r="H12" s="39">
        <f>IF(A12="","",SUM($F$4:F12))</f>
        <v/>
      </c>
      <c r="I12" s="39">
        <f>IF(A12="","",SUM($E$4:E12))</f>
        <v/>
      </c>
      <c r="J12" s="20">
        <f>IF(A12="","",IF(G12&lt;=0,"Estinta","In corso"))</f>
        <v/>
      </c>
      <c r="K12" s="17">
        <f>IF(A12="","",YEAR(B12))</f>
        <v/>
      </c>
      <c r="L12" s="17">
        <f>IF(A12="","",MONTH(B12))</f>
        <v/>
      </c>
    </row>
    <row r="13">
      <c r="A13" s="21">
        <f>IF(OR(A12="",G12&lt;=0),"",IF(A12&lt;'Input Mutuo'!$B$8,A12+1,""))</f>
        <v/>
      </c>
      <c r="B13" s="22">
        <f>IF(A13="","",EDATE(B12,1))</f>
        <v/>
      </c>
      <c r="C13" s="40">
        <f>IF(A13="","",G12)</f>
        <v/>
      </c>
      <c r="D13" s="40">
        <f>IF(A13="","",'Input Mutuo'!$B$7)</f>
        <v/>
      </c>
      <c r="E13" s="40">
        <f>IF(A13="","",MAX(0,D13-F13))</f>
        <v/>
      </c>
      <c r="F13" s="40">
        <f>IF(A13="","",IFERROR(C13*'Input Mutuo'!$B$11/'Input Mutuo'!$B$9,0))</f>
        <v/>
      </c>
      <c r="G13" s="40">
        <f>IF(A13="","",MAX(0,C13-E13))</f>
        <v/>
      </c>
      <c r="H13" s="40">
        <f>IF(A13="","",SUM($F$4:F13))</f>
        <v/>
      </c>
      <c r="I13" s="40">
        <f>IF(A13="","",SUM($E$4:E13))</f>
        <v/>
      </c>
      <c r="J13" s="24">
        <f>IF(A13="","",IF(G13&lt;=0,"Estinta","In corso"))</f>
        <v/>
      </c>
      <c r="K13" s="21">
        <f>IF(A13="","",YEAR(B13))</f>
        <v/>
      </c>
      <c r="L13" s="21">
        <f>IF(A13="","",MONTH(B13))</f>
        <v/>
      </c>
    </row>
    <row r="14">
      <c r="A14" s="17">
        <f>IF(OR(A13="",G13&lt;=0),"",IF(A13&lt;'Input Mutuo'!$B$8,A13+1,""))</f>
        <v/>
      </c>
      <c r="B14" s="18">
        <f>IF(A14="","",EDATE(B13,1))</f>
        <v/>
      </c>
      <c r="C14" s="39">
        <f>IF(A14="","",G13)</f>
        <v/>
      </c>
      <c r="D14" s="39">
        <f>IF(A14="","",'Input Mutuo'!$B$7)</f>
        <v/>
      </c>
      <c r="E14" s="39">
        <f>IF(A14="","",MAX(0,D14-F14))</f>
        <v/>
      </c>
      <c r="F14" s="39">
        <f>IF(A14="","",IFERROR(C14*'Input Mutuo'!$B$11/'Input Mutuo'!$B$9,0))</f>
        <v/>
      </c>
      <c r="G14" s="39">
        <f>IF(A14="","",MAX(0,C14-E14))</f>
        <v/>
      </c>
      <c r="H14" s="39">
        <f>IF(A14="","",SUM($F$4:F14))</f>
        <v/>
      </c>
      <c r="I14" s="39">
        <f>IF(A14="","",SUM($E$4:E14))</f>
        <v/>
      </c>
      <c r="J14" s="20">
        <f>IF(A14="","",IF(G14&lt;=0,"Estinta","In corso"))</f>
        <v/>
      </c>
      <c r="K14" s="17">
        <f>IF(A14="","",YEAR(B14))</f>
        <v/>
      </c>
      <c r="L14" s="17">
        <f>IF(A14="","",MONTH(B14))</f>
        <v/>
      </c>
    </row>
    <row r="15">
      <c r="A15" s="21">
        <f>IF(OR(A14="",G14&lt;=0),"",IF(A14&lt;'Input Mutuo'!$B$8,A14+1,""))</f>
        <v/>
      </c>
      <c r="B15" s="22">
        <f>IF(A15="","",EDATE(B14,1))</f>
        <v/>
      </c>
      <c r="C15" s="40">
        <f>IF(A15="","",G14)</f>
        <v/>
      </c>
      <c r="D15" s="40">
        <f>IF(A15="","",'Input Mutuo'!$B$7)</f>
        <v/>
      </c>
      <c r="E15" s="40">
        <f>IF(A15="","",MAX(0,D15-F15))</f>
        <v/>
      </c>
      <c r="F15" s="40">
        <f>IF(A15="","",IFERROR(C15*'Input Mutuo'!$B$11/'Input Mutuo'!$B$9,0))</f>
        <v/>
      </c>
      <c r="G15" s="40">
        <f>IF(A15="","",MAX(0,C15-E15))</f>
        <v/>
      </c>
      <c r="H15" s="40">
        <f>IF(A15="","",SUM($F$4:F15))</f>
        <v/>
      </c>
      <c r="I15" s="40">
        <f>IF(A15="","",SUM($E$4:E15))</f>
        <v/>
      </c>
      <c r="J15" s="24">
        <f>IF(A15="","",IF(G15&lt;=0,"Estinta","In corso"))</f>
        <v/>
      </c>
      <c r="K15" s="21">
        <f>IF(A15="","",YEAR(B15))</f>
        <v/>
      </c>
      <c r="L15" s="21">
        <f>IF(A15="","",MONTH(B15))</f>
        <v/>
      </c>
    </row>
    <row r="16">
      <c r="A16" s="17">
        <f>IF(OR(A15="",G15&lt;=0),"",IF(A15&lt;'Input Mutuo'!$B$8,A15+1,""))</f>
        <v/>
      </c>
      <c r="B16" s="18">
        <f>IF(A16="","",EDATE(B15,1))</f>
        <v/>
      </c>
      <c r="C16" s="39">
        <f>IF(A16="","",G15)</f>
        <v/>
      </c>
      <c r="D16" s="39">
        <f>IF(A16="","",'Input Mutuo'!$B$7)</f>
        <v/>
      </c>
      <c r="E16" s="39">
        <f>IF(A16="","",MAX(0,D16-F16))</f>
        <v/>
      </c>
      <c r="F16" s="39">
        <f>IF(A16="","",IFERROR(C16*'Input Mutuo'!$B$11/'Input Mutuo'!$B$9,0))</f>
        <v/>
      </c>
      <c r="G16" s="39">
        <f>IF(A16="","",MAX(0,C16-E16))</f>
        <v/>
      </c>
      <c r="H16" s="39">
        <f>IF(A16="","",SUM($F$4:F16))</f>
        <v/>
      </c>
      <c r="I16" s="39">
        <f>IF(A16="","",SUM($E$4:E16))</f>
        <v/>
      </c>
      <c r="J16" s="20">
        <f>IF(A16="","",IF(G16&lt;=0,"Estinta","In corso"))</f>
        <v/>
      </c>
      <c r="K16" s="17">
        <f>IF(A16="","",YEAR(B16))</f>
        <v/>
      </c>
      <c r="L16" s="17">
        <f>IF(A16="","",MONTH(B16))</f>
        <v/>
      </c>
    </row>
    <row r="17">
      <c r="A17" s="21">
        <f>IF(OR(A16="",G16&lt;=0),"",IF(A16&lt;'Input Mutuo'!$B$8,A16+1,""))</f>
        <v/>
      </c>
      <c r="B17" s="22">
        <f>IF(A17="","",EDATE(B16,1))</f>
        <v/>
      </c>
      <c r="C17" s="40">
        <f>IF(A17="","",G16)</f>
        <v/>
      </c>
      <c r="D17" s="40">
        <f>IF(A17="","",'Input Mutuo'!$B$7)</f>
        <v/>
      </c>
      <c r="E17" s="40">
        <f>IF(A17="","",MAX(0,D17-F17))</f>
        <v/>
      </c>
      <c r="F17" s="40">
        <f>IF(A17="","",IFERROR(C17*'Input Mutuo'!$B$11/'Input Mutuo'!$B$9,0))</f>
        <v/>
      </c>
      <c r="G17" s="40">
        <f>IF(A17="","",MAX(0,C17-E17))</f>
        <v/>
      </c>
      <c r="H17" s="40">
        <f>IF(A17="","",SUM($F$4:F17))</f>
        <v/>
      </c>
      <c r="I17" s="40">
        <f>IF(A17="","",SUM($E$4:E17))</f>
        <v/>
      </c>
      <c r="J17" s="24">
        <f>IF(A17="","",IF(G17&lt;=0,"Estinta","In corso"))</f>
        <v/>
      </c>
      <c r="K17" s="21">
        <f>IF(A17="","",YEAR(B17))</f>
        <v/>
      </c>
      <c r="L17" s="21">
        <f>IF(A17="","",MONTH(B17))</f>
        <v/>
      </c>
    </row>
    <row r="18">
      <c r="A18" s="17">
        <f>IF(OR(A17="",G17&lt;=0),"",IF(A17&lt;'Input Mutuo'!$B$8,A17+1,""))</f>
        <v/>
      </c>
      <c r="B18" s="18">
        <f>IF(A18="","",EDATE(B17,1))</f>
        <v/>
      </c>
      <c r="C18" s="39">
        <f>IF(A18="","",G17)</f>
        <v/>
      </c>
      <c r="D18" s="39">
        <f>IF(A18="","",'Input Mutuo'!$B$7)</f>
        <v/>
      </c>
      <c r="E18" s="39">
        <f>IF(A18="","",MAX(0,D18-F18))</f>
        <v/>
      </c>
      <c r="F18" s="39">
        <f>IF(A18="","",IFERROR(C18*'Input Mutuo'!$B$11/'Input Mutuo'!$B$9,0))</f>
        <v/>
      </c>
      <c r="G18" s="39">
        <f>IF(A18="","",MAX(0,C18-E18))</f>
        <v/>
      </c>
      <c r="H18" s="39">
        <f>IF(A18="","",SUM($F$4:F18))</f>
        <v/>
      </c>
      <c r="I18" s="39">
        <f>IF(A18="","",SUM($E$4:E18))</f>
        <v/>
      </c>
      <c r="J18" s="20">
        <f>IF(A18="","",IF(G18&lt;=0,"Estinta","In corso"))</f>
        <v/>
      </c>
      <c r="K18" s="17">
        <f>IF(A18="","",YEAR(B18))</f>
        <v/>
      </c>
      <c r="L18" s="17">
        <f>IF(A18="","",MONTH(B18))</f>
        <v/>
      </c>
    </row>
    <row r="19">
      <c r="A19" s="21">
        <f>IF(OR(A18="",G18&lt;=0),"",IF(A18&lt;'Input Mutuo'!$B$8,A18+1,""))</f>
        <v/>
      </c>
      <c r="B19" s="22">
        <f>IF(A19="","",EDATE(B18,1))</f>
        <v/>
      </c>
      <c r="C19" s="40">
        <f>IF(A19="","",G18)</f>
        <v/>
      </c>
      <c r="D19" s="40">
        <f>IF(A19="","",'Input Mutuo'!$B$7)</f>
        <v/>
      </c>
      <c r="E19" s="40">
        <f>IF(A19="","",MAX(0,D19-F19))</f>
        <v/>
      </c>
      <c r="F19" s="40">
        <f>IF(A19="","",IFERROR(C19*'Input Mutuo'!$B$11/'Input Mutuo'!$B$9,0))</f>
        <v/>
      </c>
      <c r="G19" s="40">
        <f>IF(A19="","",MAX(0,C19-E19))</f>
        <v/>
      </c>
      <c r="H19" s="40">
        <f>IF(A19="","",SUM($F$4:F19))</f>
        <v/>
      </c>
      <c r="I19" s="40">
        <f>IF(A19="","",SUM($E$4:E19))</f>
        <v/>
      </c>
      <c r="J19" s="24">
        <f>IF(A19="","",IF(G19&lt;=0,"Estinta","In corso"))</f>
        <v/>
      </c>
      <c r="K19" s="21">
        <f>IF(A19="","",YEAR(B19))</f>
        <v/>
      </c>
      <c r="L19" s="21">
        <f>IF(A19="","",MONTH(B19))</f>
        <v/>
      </c>
    </row>
    <row r="20">
      <c r="A20" s="17">
        <f>IF(OR(A19="",G19&lt;=0),"",IF(A19&lt;'Input Mutuo'!$B$8,A19+1,""))</f>
        <v/>
      </c>
      <c r="B20" s="18">
        <f>IF(A20="","",EDATE(B19,1))</f>
        <v/>
      </c>
      <c r="C20" s="39">
        <f>IF(A20="","",G19)</f>
        <v/>
      </c>
      <c r="D20" s="39">
        <f>IF(A20="","",'Input Mutuo'!$B$7)</f>
        <v/>
      </c>
      <c r="E20" s="39">
        <f>IF(A20="","",MAX(0,D20-F20))</f>
        <v/>
      </c>
      <c r="F20" s="39">
        <f>IF(A20="","",IFERROR(C20*'Input Mutuo'!$B$11/'Input Mutuo'!$B$9,0))</f>
        <v/>
      </c>
      <c r="G20" s="39">
        <f>IF(A20="","",MAX(0,C20-E20))</f>
        <v/>
      </c>
      <c r="H20" s="39">
        <f>IF(A20="","",SUM($F$4:F20))</f>
        <v/>
      </c>
      <c r="I20" s="39">
        <f>IF(A20="","",SUM($E$4:E20))</f>
        <v/>
      </c>
      <c r="J20" s="20">
        <f>IF(A20="","",IF(G20&lt;=0,"Estinta","In corso"))</f>
        <v/>
      </c>
      <c r="K20" s="17">
        <f>IF(A20="","",YEAR(B20))</f>
        <v/>
      </c>
      <c r="L20" s="17">
        <f>IF(A20="","",MONTH(B20))</f>
        <v/>
      </c>
    </row>
    <row r="21">
      <c r="A21" s="21">
        <f>IF(OR(A20="",G20&lt;=0),"",IF(A20&lt;'Input Mutuo'!$B$8,A20+1,""))</f>
        <v/>
      </c>
      <c r="B21" s="22">
        <f>IF(A21="","",EDATE(B20,1))</f>
        <v/>
      </c>
      <c r="C21" s="40">
        <f>IF(A21="","",G20)</f>
        <v/>
      </c>
      <c r="D21" s="40">
        <f>IF(A21="","",'Input Mutuo'!$B$7)</f>
        <v/>
      </c>
      <c r="E21" s="40">
        <f>IF(A21="","",MAX(0,D21-F21))</f>
        <v/>
      </c>
      <c r="F21" s="40">
        <f>IF(A21="","",IFERROR(C21*'Input Mutuo'!$B$11/'Input Mutuo'!$B$9,0))</f>
        <v/>
      </c>
      <c r="G21" s="40">
        <f>IF(A21="","",MAX(0,C21-E21))</f>
        <v/>
      </c>
      <c r="H21" s="40">
        <f>IF(A21="","",SUM($F$4:F21))</f>
        <v/>
      </c>
      <c r="I21" s="40">
        <f>IF(A21="","",SUM($E$4:E21))</f>
        <v/>
      </c>
      <c r="J21" s="24">
        <f>IF(A21="","",IF(G21&lt;=0,"Estinta","In corso"))</f>
        <v/>
      </c>
      <c r="K21" s="21">
        <f>IF(A21="","",YEAR(B21))</f>
        <v/>
      </c>
      <c r="L21" s="21">
        <f>IF(A21="","",MONTH(B21))</f>
        <v/>
      </c>
    </row>
    <row r="22">
      <c r="A22" s="17">
        <f>IF(OR(A21="",G21&lt;=0),"",IF(A21&lt;'Input Mutuo'!$B$8,A21+1,""))</f>
        <v/>
      </c>
      <c r="B22" s="18">
        <f>IF(A22="","",EDATE(B21,1))</f>
        <v/>
      </c>
      <c r="C22" s="39">
        <f>IF(A22="","",G21)</f>
        <v/>
      </c>
      <c r="D22" s="39">
        <f>IF(A22="","",'Input Mutuo'!$B$7)</f>
        <v/>
      </c>
      <c r="E22" s="39">
        <f>IF(A22="","",MAX(0,D22-F22))</f>
        <v/>
      </c>
      <c r="F22" s="39">
        <f>IF(A22="","",IFERROR(C22*'Input Mutuo'!$B$11/'Input Mutuo'!$B$9,0))</f>
        <v/>
      </c>
      <c r="G22" s="39">
        <f>IF(A22="","",MAX(0,C22-E22))</f>
        <v/>
      </c>
      <c r="H22" s="39">
        <f>IF(A22="","",SUM($F$4:F22))</f>
        <v/>
      </c>
      <c r="I22" s="39">
        <f>IF(A22="","",SUM($E$4:E22))</f>
        <v/>
      </c>
      <c r="J22" s="20">
        <f>IF(A22="","",IF(G22&lt;=0,"Estinta","In corso"))</f>
        <v/>
      </c>
      <c r="K22" s="17">
        <f>IF(A22="","",YEAR(B22))</f>
        <v/>
      </c>
      <c r="L22" s="17">
        <f>IF(A22="","",MONTH(B22))</f>
        <v/>
      </c>
    </row>
    <row r="23">
      <c r="A23" s="21">
        <f>IF(OR(A22="",G22&lt;=0),"",IF(A22&lt;'Input Mutuo'!$B$8,A22+1,""))</f>
        <v/>
      </c>
      <c r="B23" s="22">
        <f>IF(A23="","",EDATE(B22,1))</f>
        <v/>
      </c>
      <c r="C23" s="40">
        <f>IF(A23="","",G22)</f>
        <v/>
      </c>
      <c r="D23" s="40">
        <f>IF(A23="","",'Input Mutuo'!$B$7)</f>
        <v/>
      </c>
      <c r="E23" s="40">
        <f>IF(A23="","",MAX(0,D23-F23))</f>
        <v/>
      </c>
      <c r="F23" s="40">
        <f>IF(A23="","",IFERROR(C23*'Input Mutuo'!$B$11/'Input Mutuo'!$B$9,0))</f>
        <v/>
      </c>
      <c r="G23" s="40">
        <f>IF(A23="","",MAX(0,C23-E23))</f>
        <v/>
      </c>
      <c r="H23" s="40">
        <f>IF(A23="","",SUM($F$4:F23))</f>
        <v/>
      </c>
      <c r="I23" s="40">
        <f>IF(A23="","",SUM($E$4:E23))</f>
        <v/>
      </c>
      <c r="J23" s="24">
        <f>IF(A23="","",IF(G23&lt;=0,"Estinta","In corso"))</f>
        <v/>
      </c>
      <c r="K23" s="21">
        <f>IF(A23="","",YEAR(B23))</f>
        <v/>
      </c>
      <c r="L23" s="21">
        <f>IF(A23="","",MONTH(B23))</f>
        <v/>
      </c>
    </row>
    <row r="24">
      <c r="A24" s="17">
        <f>IF(OR(A23="",G23&lt;=0),"",IF(A23&lt;'Input Mutuo'!$B$8,A23+1,""))</f>
        <v/>
      </c>
      <c r="B24" s="18">
        <f>IF(A24="","",EDATE(B23,1))</f>
        <v/>
      </c>
      <c r="C24" s="39">
        <f>IF(A24="","",G23)</f>
        <v/>
      </c>
      <c r="D24" s="39">
        <f>IF(A24="","",'Input Mutuo'!$B$7)</f>
        <v/>
      </c>
      <c r="E24" s="39">
        <f>IF(A24="","",MAX(0,D24-F24))</f>
        <v/>
      </c>
      <c r="F24" s="39">
        <f>IF(A24="","",IFERROR(C24*'Input Mutuo'!$B$11/'Input Mutuo'!$B$9,0))</f>
        <v/>
      </c>
      <c r="G24" s="39">
        <f>IF(A24="","",MAX(0,C24-E24))</f>
        <v/>
      </c>
      <c r="H24" s="39">
        <f>IF(A24="","",SUM($F$4:F24))</f>
        <v/>
      </c>
      <c r="I24" s="39">
        <f>IF(A24="","",SUM($E$4:E24))</f>
        <v/>
      </c>
      <c r="J24" s="20">
        <f>IF(A24="","",IF(G24&lt;=0,"Estinta","In corso"))</f>
        <v/>
      </c>
      <c r="K24" s="17">
        <f>IF(A24="","",YEAR(B24))</f>
        <v/>
      </c>
      <c r="L24" s="17">
        <f>IF(A24="","",MONTH(B24))</f>
        <v/>
      </c>
    </row>
    <row r="25">
      <c r="A25" s="21">
        <f>IF(OR(A24="",G24&lt;=0),"",IF(A24&lt;'Input Mutuo'!$B$8,A24+1,""))</f>
        <v/>
      </c>
      <c r="B25" s="22">
        <f>IF(A25="","",EDATE(B24,1))</f>
        <v/>
      </c>
      <c r="C25" s="40">
        <f>IF(A25="","",G24)</f>
        <v/>
      </c>
      <c r="D25" s="40">
        <f>IF(A25="","",'Input Mutuo'!$B$7)</f>
        <v/>
      </c>
      <c r="E25" s="40">
        <f>IF(A25="","",MAX(0,D25-F25))</f>
        <v/>
      </c>
      <c r="F25" s="40">
        <f>IF(A25="","",IFERROR(C25*'Input Mutuo'!$B$11/'Input Mutuo'!$B$9,0))</f>
        <v/>
      </c>
      <c r="G25" s="40">
        <f>IF(A25="","",MAX(0,C25-E25))</f>
        <v/>
      </c>
      <c r="H25" s="40">
        <f>IF(A25="","",SUM($F$4:F25))</f>
        <v/>
      </c>
      <c r="I25" s="40">
        <f>IF(A25="","",SUM($E$4:E25))</f>
        <v/>
      </c>
      <c r="J25" s="24">
        <f>IF(A25="","",IF(G25&lt;=0,"Estinta","In corso"))</f>
        <v/>
      </c>
      <c r="K25" s="21">
        <f>IF(A25="","",YEAR(B25))</f>
        <v/>
      </c>
      <c r="L25" s="21">
        <f>IF(A25="","",MONTH(B25))</f>
        <v/>
      </c>
    </row>
    <row r="26">
      <c r="A26" s="17">
        <f>IF(OR(A25="",G25&lt;=0),"",IF(A25&lt;'Input Mutuo'!$B$8,A25+1,""))</f>
        <v/>
      </c>
      <c r="B26" s="18">
        <f>IF(A26="","",EDATE(B25,1))</f>
        <v/>
      </c>
      <c r="C26" s="39">
        <f>IF(A26="","",G25)</f>
        <v/>
      </c>
      <c r="D26" s="39">
        <f>IF(A26="","",'Input Mutuo'!$B$7)</f>
        <v/>
      </c>
      <c r="E26" s="39">
        <f>IF(A26="","",MAX(0,D26-F26))</f>
        <v/>
      </c>
      <c r="F26" s="39">
        <f>IF(A26="","",IFERROR(C26*'Input Mutuo'!$B$11/'Input Mutuo'!$B$9,0))</f>
        <v/>
      </c>
      <c r="G26" s="39">
        <f>IF(A26="","",MAX(0,C26-E26))</f>
        <v/>
      </c>
      <c r="H26" s="39">
        <f>IF(A26="","",SUM($F$4:F26))</f>
        <v/>
      </c>
      <c r="I26" s="39">
        <f>IF(A26="","",SUM($E$4:E26))</f>
        <v/>
      </c>
      <c r="J26" s="20">
        <f>IF(A26="","",IF(G26&lt;=0,"Estinta","In corso"))</f>
        <v/>
      </c>
      <c r="K26" s="17">
        <f>IF(A26="","",YEAR(B26))</f>
        <v/>
      </c>
      <c r="L26" s="17">
        <f>IF(A26="","",MONTH(B26))</f>
        <v/>
      </c>
    </row>
    <row r="27">
      <c r="A27" s="21">
        <f>IF(OR(A26="",G26&lt;=0),"",IF(A26&lt;'Input Mutuo'!$B$8,A26+1,""))</f>
        <v/>
      </c>
      <c r="B27" s="22">
        <f>IF(A27="","",EDATE(B26,1))</f>
        <v/>
      </c>
      <c r="C27" s="40">
        <f>IF(A27="","",G26)</f>
        <v/>
      </c>
      <c r="D27" s="40">
        <f>IF(A27="","",'Input Mutuo'!$B$7)</f>
        <v/>
      </c>
      <c r="E27" s="40">
        <f>IF(A27="","",MAX(0,D27-F27))</f>
        <v/>
      </c>
      <c r="F27" s="40">
        <f>IF(A27="","",IFERROR(C27*'Input Mutuo'!$B$11/'Input Mutuo'!$B$9,0))</f>
        <v/>
      </c>
      <c r="G27" s="40">
        <f>IF(A27="","",MAX(0,C27-E27))</f>
        <v/>
      </c>
      <c r="H27" s="40">
        <f>IF(A27="","",SUM($F$4:F27))</f>
        <v/>
      </c>
      <c r="I27" s="40">
        <f>IF(A27="","",SUM($E$4:E27))</f>
        <v/>
      </c>
      <c r="J27" s="24">
        <f>IF(A27="","",IF(G27&lt;=0,"Estinta","In corso"))</f>
        <v/>
      </c>
      <c r="K27" s="21">
        <f>IF(A27="","",YEAR(B27))</f>
        <v/>
      </c>
      <c r="L27" s="21">
        <f>IF(A27="","",MONTH(B27))</f>
        <v/>
      </c>
    </row>
    <row r="28">
      <c r="A28" s="17">
        <f>IF(OR(A27="",G27&lt;=0),"",IF(A27&lt;'Input Mutuo'!$B$8,A27+1,""))</f>
        <v/>
      </c>
      <c r="B28" s="18">
        <f>IF(A28="","",EDATE(B27,1))</f>
        <v/>
      </c>
      <c r="C28" s="39">
        <f>IF(A28="","",G27)</f>
        <v/>
      </c>
      <c r="D28" s="39">
        <f>IF(A28="","",'Input Mutuo'!$B$7)</f>
        <v/>
      </c>
      <c r="E28" s="39">
        <f>IF(A28="","",MAX(0,D28-F28))</f>
        <v/>
      </c>
      <c r="F28" s="39">
        <f>IF(A28="","",IFERROR(C28*'Input Mutuo'!$B$11/'Input Mutuo'!$B$9,0))</f>
        <v/>
      </c>
      <c r="G28" s="39">
        <f>IF(A28="","",MAX(0,C28-E28))</f>
        <v/>
      </c>
      <c r="H28" s="39">
        <f>IF(A28="","",SUM($F$4:F28))</f>
        <v/>
      </c>
      <c r="I28" s="39">
        <f>IF(A28="","",SUM($E$4:E28))</f>
        <v/>
      </c>
      <c r="J28" s="20">
        <f>IF(A28="","",IF(G28&lt;=0,"Estinta","In corso"))</f>
        <v/>
      </c>
      <c r="K28" s="17">
        <f>IF(A28="","",YEAR(B28))</f>
        <v/>
      </c>
      <c r="L28" s="17">
        <f>IF(A28="","",MONTH(B28))</f>
        <v/>
      </c>
    </row>
    <row r="29">
      <c r="A29" s="21">
        <f>IF(OR(A28="",G28&lt;=0),"",IF(A28&lt;'Input Mutuo'!$B$8,A28+1,""))</f>
        <v/>
      </c>
      <c r="B29" s="22">
        <f>IF(A29="","",EDATE(B28,1))</f>
        <v/>
      </c>
      <c r="C29" s="40">
        <f>IF(A29="","",G28)</f>
        <v/>
      </c>
      <c r="D29" s="40">
        <f>IF(A29="","",'Input Mutuo'!$B$7)</f>
        <v/>
      </c>
      <c r="E29" s="40">
        <f>IF(A29="","",MAX(0,D29-F29))</f>
        <v/>
      </c>
      <c r="F29" s="40">
        <f>IF(A29="","",IFERROR(C29*'Input Mutuo'!$B$11/'Input Mutuo'!$B$9,0))</f>
        <v/>
      </c>
      <c r="G29" s="40">
        <f>IF(A29="","",MAX(0,C29-E29))</f>
        <v/>
      </c>
      <c r="H29" s="40">
        <f>IF(A29="","",SUM($F$4:F29))</f>
        <v/>
      </c>
      <c r="I29" s="40">
        <f>IF(A29="","",SUM($E$4:E29))</f>
        <v/>
      </c>
      <c r="J29" s="24">
        <f>IF(A29="","",IF(G29&lt;=0,"Estinta","In corso"))</f>
        <v/>
      </c>
      <c r="K29" s="21">
        <f>IF(A29="","",YEAR(B29))</f>
        <v/>
      </c>
      <c r="L29" s="21">
        <f>IF(A29="","",MONTH(B29))</f>
        <v/>
      </c>
    </row>
    <row r="30">
      <c r="A30" s="17">
        <f>IF(OR(A29="",G29&lt;=0),"",IF(A29&lt;'Input Mutuo'!$B$8,A29+1,""))</f>
        <v/>
      </c>
      <c r="B30" s="18">
        <f>IF(A30="","",EDATE(B29,1))</f>
        <v/>
      </c>
      <c r="C30" s="39">
        <f>IF(A30="","",G29)</f>
        <v/>
      </c>
      <c r="D30" s="39">
        <f>IF(A30="","",'Input Mutuo'!$B$7)</f>
        <v/>
      </c>
      <c r="E30" s="39">
        <f>IF(A30="","",MAX(0,D30-F30))</f>
        <v/>
      </c>
      <c r="F30" s="39">
        <f>IF(A30="","",IFERROR(C30*'Input Mutuo'!$B$11/'Input Mutuo'!$B$9,0))</f>
        <v/>
      </c>
      <c r="G30" s="39">
        <f>IF(A30="","",MAX(0,C30-E30))</f>
        <v/>
      </c>
      <c r="H30" s="39">
        <f>IF(A30="","",SUM($F$4:F30))</f>
        <v/>
      </c>
      <c r="I30" s="39">
        <f>IF(A30="","",SUM($E$4:E30))</f>
        <v/>
      </c>
      <c r="J30" s="20">
        <f>IF(A30="","",IF(G30&lt;=0,"Estinta","In corso"))</f>
        <v/>
      </c>
      <c r="K30" s="17">
        <f>IF(A30="","",YEAR(B30))</f>
        <v/>
      </c>
      <c r="L30" s="17">
        <f>IF(A30="","",MONTH(B30))</f>
        <v/>
      </c>
    </row>
    <row r="31">
      <c r="A31" s="21">
        <f>IF(OR(A30="",G30&lt;=0),"",IF(A30&lt;'Input Mutuo'!$B$8,A30+1,""))</f>
        <v/>
      </c>
      <c r="B31" s="22">
        <f>IF(A31="","",EDATE(B30,1))</f>
        <v/>
      </c>
      <c r="C31" s="40">
        <f>IF(A31="","",G30)</f>
        <v/>
      </c>
      <c r="D31" s="40">
        <f>IF(A31="","",'Input Mutuo'!$B$7)</f>
        <v/>
      </c>
      <c r="E31" s="40">
        <f>IF(A31="","",MAX(0,D31-F31))</f>
        <v/>
      </c>
      <c r="F31" s="40">
        <f>IF(A31="","",IFERROR(C31*'Input Mutuo'!$B$11/'Input Mutuo'!$B$9,0))</f>
        <v/>
      </c>
      <c r="G31" s="40">
        <f>IF(A31="","",MAX(0,C31-E31))</f>
        <v/>
      </c>
      <c r="H31" s="40">
        <f>IF(A31="","",SUM($F$4:F31))</f>
        <v/>
      </c>
      <c r="I31" s="40">
        <f>IF(A31="","",SUM($E$4:E31))</f>
        <v/>
      </c>
      <c r="J31" s="24">
        <f>IF(A31="","",IF(G31&lt;=0,"Estinta","In corso"))</f>
        <v/>
      </c>
      <c r="K31" s="21">
        <f>IF(A31="","",YEAR(B31))</f>
        <v/>
      </c>
      <c r="L31" s="21">
        <f>IF(A31="","",MONTH(B31))</f>
        <v/>
      </c>
    </row>
    <row r="32">
      <c r="A32" s="17">
        <f>IF(OR(A31="",G31&lt;=0),"",IF(A31&lt;'Input Mutuo'!$B$8,A31+1,""))</f>
        <v/>
      </c>
      <c r="B32" s="18">
        <f>IF(A32="","",EDATE(B31,1))</f>
        <v/>
      </c>
      <c r="C32" s="39">
        <f>IF(A32="","",G31)</f>
        <v/>
      </c>
      <c r="D32" s="39">
        <f>IF(A32="","",'Input Mutuo'!$B$7)</f>
        <v/>
      </c>
      <c r="E32" s="39">
        <f>IF(A32="","",MAX(0,D32-F32))</f>
        <v/>
      </c>
      <c r="F32" s="39">
        <f>IF(A32="","",IFERROR(C32*'Input Mutuo'!$B$11/'Input Mutuo'!$B$9,0))</f>
        <v/>
      </c>
      <c r="G32" s="39">
        <f>IF(A32="","",MAX(0,C32-E32))</f>
        <v/>
      </c>
      <c r="H32" s="39">
        <f>IF(A32="","",SUM($F$4:F32))</f>
        <v/>
      </c>
      <c r="I32" s="39">
        <f>IF(A32="","",SUM($E$4:E32))</f>
        <v/>
      </c>
      <c r="J32" s="20">
        <f>IF(A32="","",IF(G32&lt;=0,"Estinta","In corso"))</f>
        <v/>
      </c>
      <c r="K32" s="17">
        <f>IF(A32="","",YEAR(B32))</f>
        <v/>
      </c>
      <c r="L32" s="17">
        <f>IF(A32="","",MONTH(B32))</f>
        <v/>
      </c>
    </row>
    <row r="33">
      <c r="A33" s="21">
        <f>IF(OR(A32="",G32&lt;=0),"",IF(A32&lt;'Input Mutuo'!$B$8,A32+1,""))</f>
        <v/>
      </c>
      <c r="B33" s="22">
        <f>IF(A33="","",EDATE(B32,1))</f>
        <v/>
      </c>
      <c r="C33" s="40">
        <f>IF(A33="","",G32)</f>
        <v/>
      </c>
      <c r="D33" s="40">
        <f>IF(A33="","",'Input Mutuo'!$B$7)</f>
        <v/>
      </c>
      <c r="E33" s="40">
        <f>IF(A33="","",MAX(0,D33-F33))</f>
        <v/>
      </c>
      <c r="F33" s="40">
        <f>IF(A33="","",IFERROR(C33*'Input Mutuo'!$B$11/'Input Mutuo'!$B$9,0))</f>
        <v/>
      </c>
      <c r="G33" s="40">
        <f>IF(A33="","",MAX(0,C33-E33))</f>
        <v/>
      </c>
      <c r="H33" s="40">
        <f>IF(A33="","",SUM($F$4:F33))</f>
        <v/>
      </c>
      <c r="I33" s="40">
        <f>IF(A33="","",SUM($E$4:E33))</f>
        <v/>
      </c>
      <c r="J33" s="24">
        <f>IF(A33="","",IF(G33&lt;=0,"Estinta","In corso"))</f>
        <v/>
      </c>
      <c r="K33" s="21">
        <f>IF(A33="","",YEAR(B33))</f>
        <v/>
      </c>
      <c r="L33" s="21">
        <f>IF(A33="","",MONTH(B33))</f>
        <v/>
      </c>
    </row>
    <row r="34">
      <c r="A34" s="17">
        <f>IF(OR(A33="",G33&lt;=0),"",IF(A33&lt;'Input Mutuo'!$B$8,A33+1,""))</f>
        <v/>
      </c>
      <c r="B34" s="18">
        <f>IF(A34="","",EDATE(B33,1))</f>
        <v/>
      </c>
      <c r="C34" s="39">
        <f>IF(A34="","",G33)</f>
        <v/>
      </c>
      <c r="D34" s="39">
        <f>IF(A34="","",'Input Mutuo'!$B$7)</f>
        <v/>
      </c>
      <c r="E34" s="39">
        <f>IF(A34="","",MAX(0,D34-F34))</f>
        <v/>
      </c>
      <c r="F34" s="39">
        <f>IF(A34="","",IFERROR(C34*'Input Mutuo'!$B$11/'Input Mutuo'!$B$9,0))</f>
        <v/>
      </c>
      <c r="G34" s="39">
        <f>IF(A34="","",MAX(0,C34-E34))</f>
        <v/>
      </c>
      <c r="H34" s="39">
        <f>IF(A34="","",SUM($F$4:F34))</f>
        <v/>
      </c>
      <c r="I34" s="39">
        <f>IF(A34="","",SUM($E$4:E34))</f>
        <v/>
      </c>
      <c r="J34" s="20">
        <f>IF(A34="","",IF(G34&lt;=0,"Estinta","In corso"))</f>
        <v/>
      </c>
      <c r="K34" s="17">
        <f>IF(A34="","",YEAR(B34))</f>
        <v/>
      </c>
      <c r="L34" s="17">
        <f>IF(A34="","",MONTH(B34))</f>
        <v/>
      </c>
    </row>
    <row r="35">
      <c r="A35" s="21">
        <f>IF(OR(A34="",G34&lt;=0),"",IF(A34&lt;'Input Mutuo'!$B$8,A34+1,""))</f>
        <v/>
      </c>
      <c r="B35" s="22">
        <f>IF(A35="","",EDATE(B34,1))</f>
        <v/>
      </c>
      <c r="C35" s="40">
        <f>IF(A35="","",G34)</f>
        <v/>
      </c>
      <c r="D35" s="40">
        <f>IF(A35="","",'Input Mutuo'!$B$7)</f>
        <v/>
      </c>
      <c r="E35" s="40">
        <f>IF(A35="","",MAX(0,D35-F35))</f>
        <v/>
      </c>
      <c r="F35" s="40">
        <f>IF(A35="","",IFERROR(C35*'Input Mutuo'!$B$11/'Input Mutuo'!$B$9,0))</f>
        <v/>
      </c>
      <c r="G35" s="40">
        <f>IF(A35="","",MAX(0,C35-E35))</f>
        <v/>
      </c>
      <c r="H35" s="40">
        <f>IF(A35="","",SUM($F$4:F35))</f>
        <v/>
      </c>
      <c r="I35" s="40">
        <f>IF(A35="","",SUM($E$4:E35))</f>
        <v/>
      </c>
      <c r="J35" s="24">
        <f>IF(A35="","",IF(G35&lt;=0,"Estinta","In corso"))</f>
        <v/>
      </c>
      <c r="K35" s="21">
        <f>IF(A35="","",YEAR(B35))</f>
        <v/>
      </c>
      <c r="L35" s="21">
        <f>IF(A35="","",MONTH(B35))</f>
        <v/>
      </c>
    </row>
    <row r="36">
      <c r="A36" s="17">
        <f>IF(OR(A35="",G35&lt;=0),"",IF(A35&lt;'Input Mutuo'!$B$8,A35+1,""))</f>
        <v/>
      </c>
      <c r="B36" s="18">
        <f>IF(A36="","",EDATE(B35,1))</f>
        <v/>
      </c>
      <c r="C36" s="39">
        <f>IF(A36="","",G35)</f>
        <v/>
      </c>
      <c r="D36" s="39">
        <f>IF(A36="","",'Input Mutuo'!$B$7)</f>
        <v/>
      </c>
      <c r="E36" s="39">
        <f>IF(A36="","",MAX(0,D36-F36))</f>
        <v/>
      </c>
      <c r="F36" s="39">
        <f>IF(A36="","",IFERROR(C36*'Input Mutuo'!$B$11/'Input Mutuo'!$B$9,0))</f>
        <v/>
      </c>
      <c r="G36" s="39">
        <f>IF(A36="","",MAX(0,C36-E36))</f>
        <v/>
      </c>
      <c r="H36" s="39">
        <f>IF(A36="","",SUM($F$4:F36))</f>
        <v/>
      </c>
      <c r="I36" s="39">
        <f>IF(A36="","",SUM($E$4:E36))</f>
        <v/>
      </c>
      <c r="J36" s="20">
        <f>IF(A36="","",IF(G36&lt;=0,"Estinta","In corso"))</f>
        <v/>
      </c>
      <c r="K36" s="17">
        <f>IF(A36="","",YEAR(B36))</f>
        <v/>
      </c>
      <c r="L36" s="17">
        <f>IF(A36="","",MONTH(B36))</f>
        <v/>
      </c>
    </row>
    <row r="37">
      <c r="A37" s="21">
        <f>IF(OR(A36="",G36&lt;=0),"",IF(A36&lt;'Input Mutuo'!$B$8,A36+1,""))</f>
        <v/>
      </c>
      <c r="B37" s="22">
        <f>IF(A37="","",EDATE(B36,1))</f>
        <v/>
      </c>
      <c r="C37" s="40">
        <f>IF(A37="","",G36)</f>
        <v/>
      </c>
      <c r="D37" s="40">
        <f>IF(A37="","",'Input Mutuo'!$B$7)</f>
        <v/>
      </c>
      <c r="E37" s="40">
        <f>IF(A37="","",MAX(0,D37-F37))</f>
        <v/>
      </c>
      <c r="F37" s="40">
        <f>IF(A37="","",IFERROR(C37*'Input Mutuo'!$B$11/'Input Mutuo'!$B$9,0))</f>
        <v/>
      </c>
      <c r="G37" s="40">
        <f>IF(A37="","",MAX(0,C37-E37))</f>
        <v/>
      </c>
      <c r="H37" s="40">
        <f>IF(A37="","",SUM($F$4:F37))</f>
        <v/>
      </c>
      <c r="I37" s="40">
        <f>IF(A37="","",SUM($E$4:E37))</f>
        <v/>
      </c>
      <c r="J37" s="24">
        <f>IF(A37="","",IF(G37&lt;=0,"Estinta","In corso"))</f>
        <v/>
      </c>
      <c r="K37" s="21">
        <f>IF(A37="","",YEAR(B37))</f>
        <v/>
      </c>
      <c r="L37" s="21">
        <f>IF(A37="","",MONTH(B37))</f>
        <v/>
      </c>
    </row>
    <row r="38">
      <c r="A38" s="17">
        <f>IF(OR(A37="",G37&lt;=0),"",IF(A37&lt;'Input Mutuo'!$B$8,A37+1,""))</f>
        <v/>
      </c>
      <c r="B38" s="18">
        <f>IF(A38="","",EDATE(B37,1))</f>
        <v/>
      </c>
      <c r="C38" s="39">
        <f>IF(A38="","",G37)</f>
        <v/>
      </c>
      <c r="D38" s="39">
        <f>IF(A38="","",'Input Mutuo'!$B$7)</f>
        <v/>
      </c>
      <c r="E38" s="39">
        <f>IF(A38="","",MAX(0,D38-F38))</f>
        <v/>
      </c>
      <c r="F38" s="39">
        <f>IF(A38="","",IFERROR(C38*'Input Mutuo'!$B$11/'Input Mutuo'!$B$9,0))</f>
        <v/>
      </c>
      <c r="G38" s="39">
        <f>IF(A38="","",MAX(0,C38-E38))</f>
        <v/>
      </c>
      <c r="H38" s="39">
        <f>IF(A38="","",SUM($F$4:F38))</f>
        <v/>
      </c>
      <c r="I38" s="39">
        <f>IF(A38="","",SUM($E$4:E38))</f>
        <v/>
      </c>
      <c r="J38" s="20">
        <f>IF(A38="","",IF(G38&lt;=0,"Estinta","In corso"))</f>
        <v/>
      </c>
      <c r="K38" s="17">
        <f>IF(A38="","",YEAR(B38))</f>
        <v/>
      </c>
      <c r="L38" s="17">
        <f>IF(A38="","",MONTH(B38))</f>
        <v/>
      </c>
    </row>
    <row r="39">
      <c r="A39" s="21">
        <f>IF(OR(A38="",G38&lt;=0),"",IF(A38&lt;'Input Mutuo'!$B$8,A38+1,""))</f>
        <v/>
      </c>
      <c r="B39" s="22">
        <f>IF(A39="","",EDATE(B38,1))</f>
        <v/>
      </c>
      <c r="C39" s="40">
        <f>IF(A39="","",G38)</f>
        <v/>
      </c>
      <c r="D39" s="40">
        <f>IF(A39="","",'Input Mutuo'!$B$7)</f>
        <v/>
      </c>
      <c r="E39" s="40">
        <f>IF(A39="","",MAX(0,D39-F39))</f>
        <v/>
      </c>
      <c r="F39" s="40">
        <f>IF(A39="","",IFERROR(C39*'Input Mutuo'!$B$11/'Input Mutuo'!$B$9,0))</f>
        <v/>
      </c>
      <c r="G39" s="40">
        <f>IF(A39="","",MAX(0,C39-E39))</f>
        <v/>
      </c>
      <c r="H39" s="40">
        <f>IF(A39="","",SUM($F$4:F39))</f>
        <v/>
      </c>
      <c r="I39" s="40">
        <f>IF(A39="","",SUM($E$4:E39))</f>
        <v/>
      </c>
      <c r="J39" s="24">
        <f>IF(A39="","",IF(G39&lt;=0,"Estinta","In corso"))</f>
        <v/>
      </c>
      <c r="K39" s="21">
        <f>IF(A39="","",YEAR(B39))</f>
        <v/>
      </c>
      <c r="L39" s="21">
        <f>IF(A39="","",MONTH(B39))</f>
        <v/>
      </c>
    </row>
    <row r="40">
      <c r="A40" s="17">
        <f>IF(OR(A39="",G39&lt;=0),"",IF(A39&lt;'Input Mutuo'!$B$8,A39+1,""))</f>
        <v/>
      </c>
      <c r="B40" s="18">
        <f>IF(A40="","",EDATE(B39,1))</f>
        <v/>
      </c>
      <c r="C40" s="39">
        <f>IF(A40="","",G39)</f>
        <v/>
      </c>
      <c r="D40" s="39">
        <f>IF(A40="","",'Input Mutuo'!$B$7)</f>
        <v/>
      </c>
      <c r="E40" s="39">
        <f>IF(A40="","",MAX(0,D40-F40))</f>
        <v/>
      </c>
      <c r="F40" s="39">
        <f>IF(A40="","",IFERROR(C40*'Input Mutuo'!$B$11/'Input Mutuo'!$B$9,0))</f>
        <v/>
      </c>
      <c r="G40" s="39">
        <f>IF(A40="","",MAX(0,C40-E40))</f>
        <v/>
      </c>
      <c r="H40" s="39">
        <f>IF(A40="","",SUM($F$4:F40))</f>
        <v/>
      </c>
      <c r="I40" s="39">
        <f>IF(A40="","",SUM($E$4:E40))</f>
        <v/>
      </c>
      <c r="J40" s="20">
        <f>IF(A40="","",IF(G40&lt;=0,"Estinta","In corso"))</f>
        <v/>
      </c>
      <c r="K40" s="17">
        <f>IF(A40="","",YEAR(B40))</f>
        <v/>
      </c>
      <c r="L40" s="17">
        <f>IF(A40="","",MONTH(B40))</f>
        <v/>
      </c>
    </row>
    <row r="41">
      <c r="A41" s="21">
        <f>IF(OR(A40="",G40&lt;=0),"",IF(A40&lt;'Input Mutuo'!$B$8,A40+1,""))</f>
        <v/>
      </c>
      <c r="B41" s="22">
        <f>IF(A41="","",EDATE(B40,1))</f>
        <v/>
      </c>
      <c r="C41" s="40">
        <f>IF(A41="","",G40)</f>
        <v/>
      </c>
      <c r="D41" s="40">
        <f>IF(A41="","",'Input Mutuo'!$B$7)</f>
        <v/>
      </c>
      <c r="E41" s="40">
        <f>IF(A41="","",MAX(0,D41-F41))</f>
        <v/>
      </c>
      <c r="F41" s="40">
        <f>IF(A41="","",IFERROR(C41*'Input Mutuo'!$B$11/'Input Mutuo'!$B$9,0))</f>
        <v/>
      </c>
      <c r="G41" s="40">
        <f>IF(A41="","",MAX(0,C41-E41))</f>
        <v/>
      </c>
      <c r="H41" s="40">
        <f>IF(A41="","",SUM($F$4:F41))</f>
        <v/>
      </c>
      <c r="I41" s="40">
        <f>IF(A41="","",SUM($E$4:E41))</f>
        <v/>
      </c>
      <c r="J41" s="24">
        <f>IF(A41="","",IF(G41&lt;=0,"Estinta","In corso"))</f>
        <v/>
      </c>
      <c r="K41" s="21">
        <f>IF(A41="","",YEAR(B41))</f>
        <v/>
      </c>
      <c r="L41" s="21">
        <f>IF(A41="","",MONTH(B41))</f>
        <v/>
      </c>
    </row>
    <row r="42">
      <c r="A42" s="17">
        <f>IF(OR(A41="",G41&lt;=0),"",IF(A41&lt;'Input Mutuo'!$B$8,A41+1,""))</f>
        <v/>
      </c>
      <c r="B42" s="18">
        <f>IF(A42="","",EDATE(B41,1))</f>
        <v/>
      </c>
      <c r="C42" s="39">
        <f>IF(A42="","",G41)</f>
        <v/>
      </c>
      <c r="D42" s="39">
        <f>IF(A42="","",'Input Mutuo'!$B$7)</f>
        <v/>
      </c>
      <c r="E42" s="39">
        <f>IF(A42="","",MAX(0,D42-F42))</f>
        <v/>
      </c>
      <c r="F42" s="39">
        <f>IF(A42="","",IFERROR(C42*'Input Mutuo'!$B$11/'Input Mutuo'!$B$9,0))</f>
        <v/>
      </c>
      <c r="G42" s="39">
        <f>IF(A42="","",MAX(0,C42-E42))</f>
        <v/>
      </c>
      <c r="H42" s="39">
        <f>IF(A42="","",SUM($F$4:F42))</f>
        <v/>
      </c>
      <c r="I42" s="39">
        <f>IF(A42="","",SUM($E$4:E42))</f>
        <v/>
      </c>
      <c r="J42" s="20">
        <f>IF(A42="","",IF(G42&lt;=0,"Estinta","In corso"))</f>
        <v/>
      </c>
      <c r="K42" s="17">
        <f>IF(A42="","",YEAR(B42))</f>
        <v/>
      </c>
      <c r="L42" s="17">
        <f>IF(A42="","",MONTH(B42))</f>
        <v/>
      </c>
    </row>
    <row r="43">
      <c r="A43" s="21">
        <f>IF(OR(A42="",G42&lt;=0),"",IF(A42&lt;'Input Mutuo'!$B$8,A42+1,""))</f>
        <v/>
      </c>
      <c r="B43" s="22">
        <f>IF(A43="","",EDATE(B42,1))</f>
        <v/>
      </c>
      <c r="C43" s="40">
        <f>IF(A43="","",G42)</f>
        <v/>
      </c>
      <c r="D43" s="40">
        <f>IF(A43="","",'Input Mutuo'!$B$7)</f>
        <v/>
      </c>
      <c r="E43" s="40">
        <f>IF(A43="","",MAX(0,D43-F43))</f>
        <v/>
      </c>
      <c r="F43" s="40">
        <f>IF(A43="","",IFERROR(C43*'Input Mutuo'!$B$11/'Input Mutuo'!$B$9,0))</f>
        <v/>
      </c>
      <c r="G43" s="40">
        <f>IF(A43="","",MAX(0,C43-E43))</f>
        <v/>
      </c>
      <c r="H43" s="40">
        <f>IF(A43="","",SUM($F$4:F43))</f>
        <v/>
      </c>
      <c r="I43" s="40">
        <f>IF(A43="","",SUM($E$4:E43))</f>
        <v/>
      </c>
      <c r="J43" s="24">
        <f>IF(A43="","",IF(G43&lt;=0,"Estinta","In corso"))</f>
        <v/>
      </c>
      <c r="K43" s="21">
        <f>IF(A43="","",YEAR(B43))</f>
        <v/>
      </c>
      <c r="L43" s="21">
        <f>IF(A43="","",MONTH(B43))</f>
        <v/>
      </c>
    </row>
    <row r="44">
      <c r="A44" s="17">
        <f>IF(OR(A43="",G43&lt;=0),"",IF(A43&lt;'Input Mutuo'!$B$8,A43+1,""))</f>
        <v/>
      </c>
      <c r="B44" s="18">
        <f>IF(A44="","",EDATE(B43,1))</f>
        <v/>
      </c>
      <c r="C44" s="39">
        <f>IF(A44="","",G43)</f>
        <v/>
      </c>
      <c r="D44" s="39">
        <f>IF(A44="","",'Input Mutuo'!$B$7)</f>
        <v/>
      </c>
      <c r="E44" s="39">
        <f>IF(A44="","",MAX(0,D44-F44))</f>
        <v/>
      </c>
      <c r="F44" s="39">
        <f>IF(A44="","",IFERROR(C44*'Input Mutuo'!$B$11/'Input Mutuo'!$B$9,0))</f>
        <v/>
      </c>
      <c r="G44" s="39">
        <f>IF(A44="","",MAX(0,C44-E44))</f>
        <v/>
      </c>
      <c r="H44" s="39">
        <f>IF(A44="","",SUM($F$4:F44))</f>
        <v/>
      </c>
      <c r="I44" s="39">
        <f>IF(A44="","",SUM($E$4:E44))</f>
        <v/>
      </c>
      <c r="J44" s="20">
        <f>IF(A44="","",IF(G44&lt;=0,"Estinta","In corso"))</f>
        <v/>
      </c>
      <c r="K44" s="17">
        <f>IF(A44="","",YEAR(B44))</f>
        <v/>
      </c>
      <c r="L44" s="17">
        <f>IF(A44="","",MONTH(B44))</f>
        <v/>
      </c>
    </row>
    <row r="45">
      <c r="A45" s="21">
        <f>IF(OR(A44="",G44&lt;=0),"",IF(A44&lt;'Input Mutuo'!$B$8,A44+1,""))</f>
        <v/>
      </c>
      <c r="B45" s="22">
        <f>IF(A45="","",EDATE(B44,1))</f>
        <v/>
      </c>
      <c r="C45" s="40">
        <f>IF(A45="","",G44)</f>
        <v/>
      </c>
      <c r="D45" s="40">
        <f>IF(A45="","",'Input Mutuo'!$B$7)</f>
        <v/>
      </c>
      <c r="E45" s="40">
        <f>IF(A45="","",MAX(0,D45-F45))</f>
        <v/>
      </c>
      <c r="F45" s="40">
        <f>IF(A45="","",IFERROR(C45*'Input Mutuo'!$B$11/'Input Mutuo'!$B$9,0))</f>
        <v/>
      </c>
      <c r="G45" s="40">
        <f>IF(A45="","",MAX(0,C45-E45))</f>
        <v/>
      </c>
      <c r="H45" s="40">
        <f>IF(A45="","",SUM($F$4:F45))</f>
        <v/>
      </c>
      <c r="I45" s="40">
        <f>IF(A45="","",SUM($E$4:E45))</f>
        <v/>
      </c>
      <c r="J45" s="24">
        <f>IF(A45="","",IF(G45&lt;=0,"Estinta","In corso"))</f>
        <v/>
      </c>
      <c r="K45" s="21">
        <f>IF(A45="","",YEAR(B45))</f>
        <v/>
      </c>
      <c r="L45" s="21">
        <f>IF(A45="","",MONTH(B45))</f>
        <v/>
      </c>
    </row>
    <row r="46">
      <c r="A46" s="17">
        <f>IF(OR(A45="",G45&lt;=0),"",IF(A45&lt;'Input Mutuo'!$B$8,A45+1,""))</f>
        <v/>
      </c>
      <c r="B46" s="18">
        <f>IF(A46="","",EDATE(B45,1))</f>
        <v/>
      </c>
      <c r="C46" s="39">
        <f>IF(A46="","",G45)</f>
        <v/>
      </c>
      <c r="D46" s="39">
        <f>IF(A46="","",'Input Mutuo'!$B$7)</f>
        <v/>
      </c>
      <c r="E46" s="39">
        <f>IF(A46="","",MAX(0,D46-F46))</f>
        <v/>
      </c>
      <c r="F46" s="39">
        <f>IF(A46="","",IFERROR(C46*'Input Mutuo'!$B$11/'Input Mutuo'!$B$9,0))</f>
        <v/>
      </c>
      <c r="G46" s="39">
        <f>IF(A46="","",MAX(0,C46-E46))</f>
        <v/>
      </c>
      <c r="H46" s="39">
        <f>IF(A46="","",SUM($F$4:F46))</f>
        <v/>
      </c>
      <c r="I46" s="39">
        <f>IF(A46="","",SUM($E$4:E46))</f>
        <v/>
      </c>
      <c r="J46" s="20">
        <f>IF(A46="","",IF(G46&lt;=0,"Estinta","In corso"))</f>
        <v/>
      </c>
      <c r="K46" s="17">
        <f>IF(A46="","",YEAR(B46))</f>
        <v/>
      </c>
      <c r="L46" s="17">
        <f>IF(A46="","",MONTH(B46))</f>
        <v/>
      </c>
    </row>
    <row r="47">
      <c r="A47" s="21">
        <f>IF(OR(A46="",G46&lt;=0),"",IF(A46&lt;'Input Mutuo'!$B$8,A46+1,""))</f>
        <v/>
      </c>
      <c r="B47" s="22">
        <f>IF(A47="","",EDATE(B46,1))</f>
        <v/>
      </c>
      <c r="C47" s="40">
        <f>IF(A47="","",G46)</f>
        <v/>
      </c>
      <c r="D47" s="40">
        <f>IF(A47="","",'Input Mutuo'!$B$7)</f>
        <v/>
      </c>
      <c r="E47" s="40">
        <f>IF(A47="","",MAX(0,D47-F47))</f>
        <v/>
      </c>
      <c r="F47" s="40">
        <f>IF(A47="","",IFERROR(C47*'Input Mutuo'!$B$11/'Input Mutuo'!$B$9,0))</f>
        <v/>
      </c>
      <c r="G47" s="40">
        <f>IF(A47="","",MAX(0,C47-E47))</f>
        <v/>
      </c>
      <c r="H47" s="40">
        <f>IF(A47="","",SUM($F$4:F47))</f>
        <v/>
      </c>
      <c r="I47" s="40">
        <f>IF(A47="","",SUM($E$4:E47))</f>
        <v/>
      </c>
      <c r="J47" s="24">
        <f>IF(A47="","",IF(G47&lt;=0,"Estinta","In corso"))</f>
        <v/>
      </c>
      <c r="K47" s="21">
        <f>IF(A47="","",YEAR(B47))</f>
        <v/>
      </c>
      <c r="L47" s="21">
        <f>IF(A47="","",MONTH(B47))</f>
        <v/>
      </c>
    </row>
    <row r="48">
      <c r="A48" s="17">
        <f>IF(OR(A47="",G47&lt;=0),"",IF(A47&lt;'Input Mutuo'!$B$8,A47+1,""))</f>
        <v/>
      </c>
      <c r="B48" s="18">
        <f>IF(A48="","",EDATE(B47,1))</f>
        <v/>
      </c>
      <c r="C48" s="39">
        <f>IF(A48="","",G47)</f>
        <v/>
      </c>
      <c r="D48" s="39">
        <f>IF(A48="","",'Input Mutuo'!$B$7)</f>
        <v/>
      </c>
      <c r="E48" s="39">
        <f>IF(A48="","",MAX(0,D48-F48))</f>
        <v/>
      </c>
      <c r="F48" s="39">
        <f>IF(A48="","",IFERROR(C48*'Input Mutuo'!$B$11/'Input Mutuo'!$B$9,0))</f>
        <v/>
      </c>
      <c r="G48" s="39">
        <f>IF(A48="","",MAX(0,C48-E48))</f>
        <v/>
      </c>
      <c r="H48" s="39">
        <f>IF(A48="","",SUM($F$4:F48))</f>
        <v/>
      </c>
      <c r="I48" s="39">
        <f>IF(A48="","",SUM($E$4:E48))</f>
        <v/>
      </c>
      <c r="J48" s="20">
        <f>IF(A48="","",IF(G48&lt;=0,"Estinta","In corso"))</f>
        <v/>
      </c>
      <c r="K48" s="17">
        <f>IF(A48="","",YEAR(B48))</f>
        <v/>
      </c>
      <c r="L48" s="17">
        <f>IF(A48="","",MONTH(B48))</f>
        <v/>
      </c>
    </row>
    <row r="49">
      <c r="A49" s="21">
        <f>IF(OR(A48="",G48&lt;=0),"",IF(A48&lt;'Input Mutuo'!$B$8,A48+1,""))</f>
        <v/>
      </c>
      <c r="B49" s="22">
        <f>IF(A49="","",EDATE(B48,1))</f>
        <v/>
      </c>
      <c r="C49" s="40">
        <f>IF(A49="","",G48)</f>
        <v/>
      </c>
      <c r="D49" s="40">
        <f>IF(A49="","",'Input Mutuo'!$B$7)</f>
        <v/>
      </c>
      <c r="E49" s="40">
        <f>IF(A49="","",MAX(0,D49-F49))</f>
        <v/>
      </c>
      <c r="F49" s="40">
        <f>IF(A49="","",IFERROR(C49*'Input Mutuo'!$B$11/'Input Mutuo'!$B$9,0))</f>
        <v/>
      </c>
      <c r="G49" s="40">
        <f>IF(A49="","",MAX(0,C49-E49))</f>
        <v/>
      </c>
      <c r="H49" s="40">
        <f>IF(A49="","",SUM($F$4:F49))</f>
        <v/>
      </c>
      <c r="I49" s="40">
        <f>IF(A49="","",SUM($E$4:E49))</f>
        <v/>
      </c>
      <c r="J49" s="24">
        <f>IF(A49="","",IF(G49&lt;=0,"Estinta","In corso"))</f>
        <v/>
      </c>
      <c r="K49" s="21">
        <f>IF(A49="","",YEAR(B49))</f>
        <v/>
      </c>
      <c r="L49" s="21">
        <f>IF(A49="","",MONTH(B49))</f>
        <v/>
      </c>
    </row>
    <row r="50">
      <c r="A50" s="17">
        <f>IF(OR(A49="",G49&lt;=0),"",IF(A49&lt;'Input Mutuo'!$B$8,A49+1,""))</f>
        <v/>
      </c>
      <c r="B50" s="18">
        <f>IF(A50="","",EDATE(B49,1))</f>
        <v/>
      </c>
      <c r="C50" s="39">
        <f>IF(A50="","",G49)</f>
        <v/>
      </c>
      <c r="D50" s="39">
        <f>IF(A50="","",'Input Mutuo'!$B$7)</f>
        <v/>
      </c>
      <c r="E50" s="39">
        <f>IF(A50="","",MAX(0,D50-F50))</f>
        <v/>
      </c>
      <c r="F50" s="39">
        <f>IF(A50="","",IFERROR(C50*'Input Mutuo'!$B$11/'Input Mutuo'!$B$9,0))</f>
        <v/>
      </c>
      <c r="G50" s="39">
        <f>IF(A50="","",MAX(0,C50-E50))</f>
        <v/>
      </c>
      <c r="H50" s="39">
        <f>IF(A50="","",SUM($F$4:F50))</f>
        <v/>
      </c>
      <c r="I50" s="39">
        <f>IF(A50="","",SUM($E$4:E50))</f>
        <v/>
      </c>
      <c r="J50" s="20">
        <f>IF(A50="","",IF(G50&lt;=0,"Estinta","In corso"))</f>
        <v/>
      </c>
      <c r="K50" s="17">
        <f>IF(A50="","",YEAR(B50))</f>
        <v/>
      </c>
      <c r="L50" s="17">
        <f>IF(A50="","",MONTH(B50))</f>
        <v/>
      </c>
    </row>
    <row r="51">
      <c r="A51" s="21">
        <f>IF(OR(A50="",G50&lt;=0),"",IF(A50&lt;'Input Mutuo'!$B$8,A50+1,""))</f>
        <v/>
      </c>
      <c r="B51" s="22">
        <f>IF(A51="","",EDATE(B50,1))</f>
        <v/>
      </c>
      <c r="C51" s="40">
        <f>IF(A51="","",G50)</f>
        <v/>
      </c>
      <c r="D51" s="40">
        <f>IF(A51="","",'Input Mutuo'!$B$7)</f>
        <v/>
      </c>
      <c r="E51" s="40">
        <f>IF(A51="","",MAX(0,D51-F51))</f>
        <v/>
      </c>
      <c r="F51" s="40">
        <f>IF(A51="","",IFERROR(C51*'Input Mutuo'!$B$11/'Input Mutuo'!$B$9,0))</f>
        <v/>
      </c>
      <c r="G51" s="40">
        <f>IF(A51="","",MAX(0,C51-E51))</f>
        <v/>
      </c>
      <c r="H51" s="40">
        <f>IF(A51="","",SUM($F$4:F51))</f>
        <v/>
      </c>
      <c r="I51" s="40">
        <f>IF(A51="","",SUM($E$4:E51))</f>
        <v/>
      </c>
      <c r="J51" s="24">
        <f>IF(A51="","",IF(G51&lt;=0,"Estinta","In corso"))</f>
        <v/>
      </c>
      <c r="K51" s="21">
        <f>IF(A51="","",YEAR(B51))</f>
        <v/>
      </c>
      <c r="L51" s="21">
        <f>IF(A51="","",MONTH(B51))</f>
        <v/>
      </c>
    </row>
    <row r="52">
      <c r="A52" s="17">
        <f>IF(OR(A51="",G51&lt;=0),"",IF(A51&lt;'Input Mutuo'!$B$8,A51+1,""))</f>
        <v/>
      </c>
      <c r="B52" s="18">
        <f>IF(A52="","",EDATE(B51,1))</f>
        <v/>
      </c>
      <c r="C52" s="39">
        <f>IF(A52="","",G51)</f>
        <v/>
      </c>
      <c r="D52" s="39">
        <f>IF(A52="","",'Input Mutuo'!$B$7)</f>
        <v/>
      </c>
      <c r="E52" s="39">
        <f>IF(A52="","",MAX(0,D52-F52))</f>
        <v/>
      </c>
      <c r="F52" s="39">
        <f>IF(A52="","",IFERROR(C52*'Input Mutuo'!$B$11/'Input Mutuo'!$B$9,0))</f>
        <v/>
      </c>
      <c r="G52" s="39">
        <f>IF(A52="","",MAX(0,C52-E52))</f>
        <v/>
      </c>
      <c r="H52" s="39">
        <f>IF(A52="","",SUM($F$4:F52))</f>
        <v/>
      </c>
      <c r="I52" s="39">
        <f>IF(A52="","",SUM($E$4:E52))</f>
        <v/>
      </c>
      <c r="J52" s="20">
        <f>IF(A52="","",IF(G52&lt;=0,"Estinta","In corso"))</f>
        <v/>
      </c>
      <c r="K52" s="17">
        <f>IF(A52="","",YEAR(B52))</f>
        <v/>
      </c>
      <c r="L52" s="17">
        <f>IF(A52="","",MONTH(B52))</f>
        <v/>
      </c>
    </row>
    <row r="53">
      <c r="A53" s="21">
        <f>IF(OR(A52="",G52&lt;=0),"",IF(A52&lt;'Input Mutuo'!$B$8,A52+1,""))</f>
        <v/>
      </c>
      <c r="B53" s="22">
        <f>IF(A53="","",EDATE(B52,1))</f>
        <v/>
      </c>
      <c r="C53" s="40">
        <f>IF(A53="","",G52)</f>
        <v/>
      </c>
      <c r="D53" s="40">
        <f>IF(A53="","",'Input Mutuo'!$B$7)</f>
        <v/>
      </c>
      <c r="E53" s="40">
        <f>IF(A53="","",MAX(0,D53-F53))</f>
        <v/>
      </c>
      <c r="F53" s="40">
        <f>IF(A53="","",IFERROR(C53*'Input Mutuo'!$B$11/'Input Mutuo'!$B$9,0))</f>
        <v/>
      </c>
      <c r="G53" s="40">
        <f>IF(A53="","",MAX(0,C53-E53))</f>
        <v/>
      </c>
      <c r="H53" s="40">
        <f>IF(A53="","",SUM($F$4:F53))</f>
        <v/>
      </c>
      <c r="I53" s="40">
        <f>IF(A53="","",SUM($E$4:E53))</f>
        <v/>
      </c>
      <c r="J53" s="24">
        <f>IF(A53="","",IF(G53&lt;=0,"Estinta","In corso"))</f>
        <v/>
      </c>
      <c r="K53" s="21">
        <f>IF(A53="","",YEAR(B53))</f>
        <v/>
      </c>
      <c r="L53" s="21">
        <f>IF(A53="","",MONTH(B53))</f>
        <v/>
      </c>
    </row>
    <row r="54">
      <c r="A54" s="17">
        <f>IF(OR(A53="",G53&lt;=0),"",IF(A53&lt;'Input Mutuo'!$B$8,A53+1,""))</f>
        <v/>
      </c>
      <c r="B54" s="18">
        <f>IF(A54="","",EDATE(B53,1))</f>
        <v/>
      </c>
      <c r="C54" s="39">
        <f>IF(A54="","",G53)</f>
        <v/>
      </c>
      <c r="D54" s="39">
        <f>IF(A54="","",'Input Mutuo'!$B$7)</f>
        <v/>
      </c>
      <c r="E54" s="39">
        <f>IF(A54="","",MAX(0,D54-F54))</f>
        <v/>
      </c>
      <c r="F54" s="39">
        <f>IF(A54="","",IFERROR(C54*'Input Mutuo'!$B$11/'Input Mutuo'!$B$9,0))</f>
        <v/>
      </c>
      <c r="G54" s="39">
        <f>IF(A54="","",MAX(0,C54-E54))</f>
        <v/>
      </c>
      <c r="H54" s="39">
        <f>IF(A54="","",SUM($F$4:F54))</f>
        <v/>
      </c>
      <c r="I54" s="39">
        <f>IF(A54="","",SUM($E$4:E54))</f>
        <v/>
      </c>
      <c r="J54" s="20">
        <f>IF(A54="","",IF(G54&lt;=0,"Estinta","In corso"))</f>
        <v/>
      </c>
      <c r="K54" s="17">
        <f>IF(A54="","",YEAR(B54))</f>
        <v/>
      </c>
      <c r="L54" s="17">
        <f>IF(A54="","",MONTH(B54))</f>
        <v/>
      </c>
    </row>
    <row r="55">
      <c r="A55" s="21">
        <f>IF(OR(A54="",G54&lt;=0),"",IF(A54&lt;'Input Mutuo'!$B$8,A54+1,""))</f>
        <v/>
      </c>
      <c r="B55" s="22">
        <f>IF(A55="","",EDATE(B54,1))</f>
        <v/>
      </c>
      <c r="C55" s="40">
        <f>IF(A55="","",G54)</f>
        <v/>
      </c>
      <c r="D55" s="40">
        <f>IF(A55="","",'Input Mutuo'!$B$7)</f>
        <v/>
      </c>
      <c r="E55" s="40">
        <f>IF(A55="","",MAX(0,D55-F55))</f>
        <v/>
      </c>
      <c r="F55" s="40">
        <f>IF(A55="","",IFERROR(C55*'Input Mutuo'!$B$11/'Input Mutuo'!$B$9,0))</f>
        <v/>
      </c>
      <c r="G55" s="40">
        <f>IF(A55="","",MAX(0,C55-E55))</f>
        <v/>
      </c>
      <c r="H55" s="40">
        <f>IF(A55="","",SUM($F$4:F55))</f>
        <v/>
      </c>
      <c r="I55" s="40">
        <f>IF(A55="","",SUM($E$4:E55))</f>
        <v/>
      </c>
      <c r="J55" s="24">
        <f>IF(A55="","",IF(G55&lt;=0,"Estinta","In corso"))</f>
        <v/>
      </c>
      <c r="K55" s="21">
        <f>IF(A55="","",YEAR(B55))</f>
        <v/>
      </c>
      <c r="L55" s="21">
        <f>IF(A55="","",MONTH(B55))</f>
        <v/>
      </c>
    </row>
    <row r="56">
      <c r="A56" s="17">
        <f>IF(OR(A55="",G55&lt;=0),"",IF(A55&lt;'Input Mutuo'!$B$8,A55+1,""))</f>
        <v/>
      </c>
      <c r="B56" s="18">
        <f>IF(A56="","",EDATE(B55,1))</f>
        <v/>
      </c>
      <c r="C56" s="39">
        <f>IF(A56="","",G55)</f>
        <v/>
      </c>
      <c r="D56" s="39">
        <f>IF(A56="","",'Input Mutuo'!$B$7)</f>
        <v/>
      </c>
      <c r="E56" s="39">
        <f>IF(A56="","",MAX(0,D56-F56))</f>
        <v/>
      </c>
      <c r="F56" s="39">
        <f>IF(A56="","",IFERROR(C56*'Input Mutuo'!$B$11/'Input Mutuo'!$B$9,0))</f>
        <v/>
      </c>
      <c r="G56" s="39">
        <f>IF(A56="","",MAX(0,C56-E56))</f>
        <v/>
      </c>
      <c r="H56" s="39">
        <f>IF(A56="","",SUM($F$4:F56))</f>
        <v/>
      </c>
      <c r="I56" s="39">
        <f>IF(A56="","",SUM($E$4:E56))</f>
        <v/>
      </c>
      <c r="J56" s="20">
        <f>IF(A56="","",IF(G56&lt;=0,"Estinta","In corso"))</f>
        <v/>
      </c>
      <c r="K56" s="17">
        <f>IF(A56="","",YEAR(B56))</f>
        <v/>
      </c>
      <c r="L56" s="17">
        <f>IF(A56="","",MONTH(B56))</f>
        <v/>
      </c>
    </row>
    <row r="57">
      <c r="A57" s="21">
        <f>IF(OR(A56="",G56&lt;=0),"",IF(A56&lt;'Input Mutuo'!$B$8,A56+1,""))</f>
        <v/>
      </c>
      <c r="B57" s="22">
        <f>IF(A57="","",EDATE(B56,1))</f>
        <v/>
      </c>
      <c r="C57" s="40">
        <f>IF(A57="","",G56)</f>
        <v/>
      </c>
      <c r="D57" s="40">
        <f>IF(A57="","",'Input Mutuo'!$B$7)</f>
        <v/>
      </c>
      <c r="E57" s="40">
        <f>IF(A57="","",MAX(0,D57-F57))</f>
        <v/>
      </c>
      <c r="F57" s="40">
        <f>IF(A57="","",IFERROR(C57*'Input Mutuo'!$B$11/'Input Mutuo'!$B$9,0))</f>
        <v/>
      </c>
      <c r="G57" s="40">
        <f>IF(A57="","",MAX(0,C57-E57))</f>
        <v/>
      </c>
      <c r="H57" s="40">
        <f>IF(A57="","",SUM($F$4:F57))</f>
        <v/>
      </c>
      <c r="I57" s="40">
        <f>IF(A57="","",SUM($E$4:E57))</f>
        <v/>
      </c>
      <c r="J57" s="24">
        <f>IF(A57="","",IF(G57&lt;=0,"Estinta","In corso"))</f>
        <v/>
      </c>
      <c r="K57" s="21">
        <f>IF(A57="","",YEAR(B57))</f>
        <v/>
      </c>
      <c r="L57" s="21">
        <f>IF(A57="","",MONTH(B57))</f>
        <v/>
      </c>
    </row>
    <row r="58">
      <c r="A58" s="17">
        <f>IF(OR(A57="",G57&lt;=0),"",IF(A57&lt;'Input Mutuo'!$B$8,A57+1,""))</f>
        <v/>
      </c>
      <c r="B58" s="18">
        <f>IF(A58="","",EDATE(B57,1))</f>
        <v/>
      </c>
      <c r="C58" s="39">
        <f>IF(A58="","",G57)</f>
        <v/>
      </c>
      <c r="D58" s="39">
        <f>IF(A58="","",'Input Mutuo'!$B$7)</f>
        <v/>
      </c>
      <c r="E58" s="39">
        <f>IF(A58="","",MAX(0,D58-F58))</f>
        <v/>
      </c>
      <c r="F58" s="39">
        <f>IF(A58="","",IFERROR(C58*'Input Mutuo'!$B$11/'Input Mutuo'!$B$9,0))</f>
        <v/>
      </c>
      <c r="G58" s="39">
        <f>IF(A58="","",MAX(0,C58-E58))</f>
        <v/>
      </c>
      <c r="H58" s="39">
        <f>IF(A58="","",SUM($F$4:F58))</f>
        <v/>
      </c>
      <c r="I58" s="39">
        <f>IF(A58="","",SUM($E$4:E58))</f>
        <v/>
      </c>
      <c r="J58" s="20">
        <f>IF(A58="","",IF(G58&lt;=0,"Estinta","In corso"))</f>
        <v/>
      </c>
      <c r="K58" s="17">
        <f>IF(A58="","",YEAR(B58))</f>
        <v/>
      </c>
      <c r="L58" s="17">
        <f>IF(A58="","",MONTH(B58))</f>
        <v/>
      </c>
    </row>
    <row r="59">
      <c r="A59" s="21">
        <f>IF(OR(A58="",G58&lt;=0),"",IF(A58&lt;'Input Mutuo'!$B$8,A58+1,""))</f>
        <v/>
      </c>
      <c r="B59" s="22">
        <f>IF(A59="","",EDATE(B58,1))</f>
        <v/>
      </c>
      <c r="C59" s="40">
        <f>IF(A59="","",G58)</f>
        <v/>
      </c>
      <c r="D59" s="40">
        <f>IF(A59="","",'Input Mutuo'!$B$7)</f>
        <v/>
      </c>
      <c r="E59" s="40">
        <f>IF(A59="","",MAX(0,D59-F59))</f>
        <v/>
      </c>
      <c r="F59" s="40">
        <f>IF(A59="","",IFERROR(C59*'Input Mutuo'!$B$11/'Input Mutuo'!$B$9,0))</f>
        <v/>
      </c>
      <c r="G59" s="40">
        <f>IF(A59="","",MAX(0,C59-E59))</f>
        <v/>
      </c>
      <c r="H59" s="40">
        <f>IF(A59="","",SUM($F$4:F59))</f>
        <v/>
      </c>
      <c r="I59" s="40">
        <f>IF(A59="","",SUM($E$4:E59))</f>
        <v/>
      </c>
      <c r="J59" s="24">
        <f>IF(A59="","",IF(G59&lt;=0,"Estinta","In corso"))</f>
        <v/>
      </c>
      <c r="K59" s="21">
        <f>IF(A59="","",YEAR(B59))</f>
        <v/>
      </c>
      <c r="L59" s="21">
        <f>IF(A59="","",MONTH(B59))</f>
        <v/>
      </c>
    </row>
    <row r="60">
      <c r="A60" s="17">
        <f>IF(OR(A59="",G59&lt;=0),"",IF(A59&lt;'Input Mutuo'!$B$8,A59+1,""))</f>
        <v/>
      </c>
      <c r="B60" s="18">
        <f>IF(A60="","",EDATE(B59,1))</f>
        <v/>
      </c>
      <c r="C60" s="39">
        <f>IF(A60="","",G59)</f>
        <v/>
      </c>
      <c r="D60" s="39">
        <f>IF(A60="","",'Input Mutuo'!$B$7)</f>
        <v/>
      </c>
      <c r="E60" s="39">
        <f>IF(A60="","",MAX(0,D60-F60))</f>
        <v/>
      </c>
      <c r="F60" s="39">
        <f>IF(A60="","",IFERROR(C60*'Input Mutuo'!$B$11/'Input Mutuo'!$B$9,0))</f>
        <v/>
      </c>
      <c r="G60" s="39">
        <f>IF(A60="","",MAX(0,C60-E60))</f>
        <v/>
      </c>
      <c r="H60" s="39">
        <f>IF(A60="","",SUM($F$4:F60))</f>
        <v/>
      </c>
      <c r="I60" s="39">
        <f>IF(A60="","",SUM($E$4:E60))</f>
        <v/>
      </c>
      <c r="J60" s="20">
        <f>IF(A60="","",IF(G60&lt;=0,"Estinta","In corso"))</f>
        <v/>
      </c>
      <c r="K60" s="17">
        <f>IF(A60="","",YEAR(B60))</f>
        <v/>
      </c>
      <c r="L60" s="17">
        <f>IF(A60="","",MONTH(B60))</f>
        <v/>
      </c>
    </row>
    <row r="61">
      <c r="A61" s="21">
        <f>IF(OR(A60="",G60&lt;=0),"",IF(A60&lt;'Input Mutuo'!$B$8,A60+1,""))</f>
        <v/>
      </c>
      <c r="B61" s="22">
        <f>IF(A61="","",EDATE(B60,1))</f>
        <v/>
      </c>
      <c r="C61" s="40">
        <f>IF(A61="","",G60)</f>
        <v/>
      </c>
      <c r="D61" s="40">
        <f>IF(A61="","",'Input Mutuo'!$B$7)</f>
        <v/>
      </c>
      <c r="E61" s="40">
        <f>IF(A61="","",MAX(0,D61-F61))</f>
        <v/>
      </c>
      <c r="F61" s="40">
        <f>IF(A61="","",IFERROR(C61*'Input Mutuo'!$B$11/'Input Mutuo'!$B$9,0))</f>
        <v/>
      </c>
      <c r="G61" s="40">
        <f>IF(A61="","",MAX(0,C61-E61))</f>
        <v/>
      </c>
      <c r="H61" s="40">
        <f>IF(A61="","",SUM($F$4:F61))</f>
        <v/>
      </c>
      <c r="I61" s="40">
        <f>IF(A61="","",SUM($E$4:E61))</f>
        <v/>
      </c>
      <c r="J61" s="24">
        <f>IF(A61="","",IF(G61&lt;=0,"Estinta","In corso"))</f>
        <v/>
      </c>
      <c r="K61" s="21">
        <f>IF(A61="","",YEAR(B61))</f>
        <v/>
      </c>
      <c r="L61" s="21">
        <f>IF(A61="","",MONTH(B61))</f>
        <v/>
      </c>
    </row>
    <row r="62">
      <c r="A62" s="17">
        <f>IF(OR(A61="",G61&lt;=0),"",IF(A61&lt;'Input Mutuo'!$B$8,A61+1,""))</f>
        <v/>
      </c>
      <c r="B62" s="18">
        <f>IF(A62="","",EDATE(B61,1))</f>
        <v/>
      </c>
      <c r="C62" s="39">
        <f>IF(A62="","",G61)</f>
        <v/>
      </c>
      <c r="D62" s="39">
        <f>IF(A62="","",'Input Mutuo'!$B$7)</f>
        <v/>
      </c>
      <c r="E62" s="39">
        <f>IF(A62="","",MAX(0,D62-F62))</f>
        <v/>
      </c>
      <c r="F62" s="39">
        <f>IF(A62="","",IFERROR(C62*'Input Mutuo'!$B$11/'Input Mutuo'!$B$9,0))</f>
        <v/>
      </c>
      <c r="G62" s="39">
        <f>IF(A62="","",MAX(0,C62-E62))</f>
        <v/>
      </c>
      <c r="H62" s="39">
        <f>IF(A62="","",SUM($F$4:F62))</f>
        <v/>
      </c>
      <c r="I62" s="39">
        <f>IF(A62="","",SUM($E$4:E62))</f>
        <v/>
      </c>
      <c r="J62" s="20">
        <f>IF(A62="","",IF(G62&lt;=0,"Estinta","In corso"))</f>
        <v/>
      </c>
      <c r="K62" s="17">
        <f>IF(A62="","",YEAR(B62))</f>
        <v/>
      </c>
      <c r="L62" s="17">
        <f>IF(A62="","",MONTH(B62))</f>
        <v/>
      </c>
    </row>
    <row r="63">
      <c r="A63" s="21">
        <f>IF(OR(A62="",G62&lt;=0),"",IF(A62&lt;'Input Mutuo'!$B$8,A62+1,""))</f>
        <v/>
      </c>
      <c r="B63" s="22">
        <f>IF(A63="","",EDATE(B62,1))</f>
        <v/>
      </c>
      <c r="C63" s="40">
        <f>IF(A63="","",G62)</f>
        <v/>
      </c>
      <c r="D63" s="40">
        <f>IF(A63="","",'Input Mutuo'!$B$7)</f>
        <v/>
      </c>
      <c r="E63" s="40">
        <f>IF(A63="","",MAX(0,D63-F63))</f>
        <v/>
      </c>
      <c r="F63" s="40">
        <f>IF(A63="","",IFERROR(C63*'Input Mutuo'!$B$11/'Input Mutuo'!$B$9,0))</f>
        <v/>
      </c>
      <c r="G63" s="40">
        <f>IF(A63="","",MAX(0,C63-E63))</f>
        <v/>
      </c>
      <c r="H63" s="40">
        <f>IF(A63="","",SUM($F$4:F63))</f>
        <v/>
      </c>
      <c r="I63" s="40">
        <f>IF(A63="","",SUM($E$4:E63))</f>
        <v/>
      </c>
      <c r="J63" s="24">
        <f>IF(A63="","",IF(G63&lt;=0,"Estinta","In corso"))</f>
        <v/>
      </c>
      <c r="K63" s="21">
        <f>IF(A63="","",YEAR(B63))</f>
        <v/>
      </c>
      <c r="L63" s="21">
        <f>IF(A63="","",MONTH(B63))</f>
        <v/>
      </c>
    </row>
    <row r="64">
      <c r="A64" s="17">
        <f>IF(OR(A63="",G63&lt;=0),"",IF(A63&lt;'Input Mutuo'!$B$8,A63+1,""))</f>
        <v/>
      </c>
      <c r="B64" s="18">
        <f>IF(A64="","",EDATE(B63,1))</f>
        <v/>
      </c>
      <c r="C64" s="39">
        <f>IF(A64="","",G63)</f>
        <v/>
      </c>
      <c r="D64" s="39">
        <f>IF(A64="","",'Input Mutuo'!$B$7)</f>
        <v/>
      </c>
      <c r="E64" s="39">
        <f>IF(A64="","",MAX(0,D64-F64))</f>
        <v/>
      </c>
      <c r="F64" s="39">
        <f>IF(A64="","",IFERROR(C64*'Input Mutuo'!$B$11/'Input Mutuo'!$B$9,0))</f>
        <v/>
      </c>
      <c r="G64" s="39">
        <f>IF(A64="","",MAX(0,C64-E64))</f>
        <v/>
      </c>
      <c r="H64" s="39">
        <f>IF(A64="","",SUM($F$4:F64))</f>
        <v/>
      </c>
      <c r="I64" s="39">
        <f>IF(A64="","",SUM($E$4:E64))</f>
        <v/>
      </c>
      <c r="J64" s="20">
        <f>IF(A64="","",IF(G64&lt;=0,"Estinta","In corso"))</f>
        <v/>
      </c>
      <c r="K64" s="17">
        <f>IF(A64="","",YEAR(B64))</f>
        <v/>
      </c>
      <c r="L64" s="17">
        <f>IF(A64="","",MONTH(B64))</f>
        <v/>
      </c>
    </row>
    <row r="65">
      <c r="A65" s="21">
        <f>IF(OR(A64="",G64&lt;=0),"",IF(A64&lt;'Input Mutuo'!$B$8,A64+1,""))</f>
        <v/>
      </c>
      <c r="B65" s="22">
        <f>IF(A65="","",EDATE(B64,1))</f>
        <v/>
      </c>
      <c r="C65" s="40">
        <f>IF(A65="","",G64)</f>
        <v/>
      </c>
      <c r="D65" s="40">
        <f>IF(A65="","",'Input Mutuo'!$B$7)</f>
        <v/>
      </c>
      <c r="E65" s="40">
        <f>IF(A65="","",MAX(0,D65-F65))</f>
        <v/>
      </c>
      <c r="F65" s="40">
        <f>IF(A65="","",IFERROR(C65*'Input Mutuo'!$B$11/'Input Mutuo'!$B$9,0))</f>
        <v/>
      </c>
      <c r="G65" s="40">
        <f>IF(A65="","",MAX(0,C65-E65))</f>
        <v/>
      </c>
      <c r="H65" s="40">
        <f>IF(A65="","",SUM($F$4:F65))</f>
        <v/>
      </c>
      <c r="I65" s="40">
        <f>IF(A65="","",SUM($E$4:E65))</f>
        <v/>
      </c>
      <c r="J65" s="24">
        <f>IF(A65="","",IF(G65&lt;=0,"Estinta","In corso"))</f>
        <v/>
      </c>
      <c r="K65" s="21">
        <f>IF(A65="","",YEAR(B65))</f>
        <v/>
      </c>
      <c r="L65" s="21">
        <f>IF(A65="","",MONTH(B65))</f>
        <v/>
      </c>
    </row>
    <row r="66">
      <c r="A66" s="17">
        <f>IF(OR(A65="",G65&lt;=0),"",IF(A65&lt;'Input Mutuo'!$B$8,A65+1,""))</f>
        <v/>
      </c>
      <c r="B66" s="18">
        <f>IF(A66="","",EDATE(B65,1))</f>
        <v/>
      </c>
      <c r="C66" s="39">
        <f>IF(A66="","",G65)</f>
        <v/>
      </c>
      <c r="D66" s="39">
        <f>IF(A66="","",'Input Mutuo'!$B$7)</f>
        <v/>
      </c>
      <c r="E66" s="39">
        <f>IF(A66="","",MAX(0,D66-F66))</f>
        <v/>
      </c>
      <c r="F66" s="39">
        <f>IF(A66="","",IFERROR(C66*'Input Mutuo'!$B$11/'Input Mutuo'!$B$9,0))</f>
        <v/>
      </c>
      <c r="G66" s="39">
        <f>IF(A66="","",MAX(0,C66-E66))</f>
        <v/>
      </c>
      <c r="H66" s="39">
        <f>IF(A66="","",SUM($F$4:F66))</f>
        <v/>
      </c>
      <c r="I66" s="39">
        <f>IF(A66="","",SUM($E$4:E66))</f>
        <v/>
      </c>
      <c r="J66" s="20">
        <f>IF(A66="","",IF(G66&lt;=0,"Estinta","In corso"))</f>
        <v/>
      </c>
      <c r="K66" s="17">
        <f>IF(A66="","",YEAR(B66))</f>
        <v/>
      </c>
      <c r="L66" s="17">
        <f>IF(A66="","",MONTH(B66))</f>
        <v/>
      </c>
    </row>
    <row r="67">
      <c r="A67" s="21">
        <f>IF(OR(A66="",G66&lt;=0),"",IF(A66&lt;'Input Mutuo'!$B$8,A66+1,""))</f>
        <v/>
      </c>
      <c r="B67" s="22">
        <f>IF(A67="","",EDATE(B66,1))</f>
        <v/>
      </c>
      <c r="C67" s="40">
        <f>IF(A67="","",G66)</f>
        <v/>
      </c>
      <c r="D67" s="40">
        <f>IF(A67="","",'Input Mutuo'!$B$7)</f>
        <v/>
      </c>
      <c r="E67" s="40">
        <f>IF(A67="","",MAX(0,D67-F67))</f>
        <v/>
      </c>
      <c r="F67" s="40">
        <f>IF(A67="","",IFERROR(C67*'Input Mutuo'!$B$11/'Input Mutuo'!$B$9,0))</f>
        <v/>
      </c>
      <c r="G67" s="40">
        <f>IF(A67="","",MAX(0,C67-E67))</f>
        <v/>
      </c>
      <c r="H67" s="40">
        <f>IF(A67="","",SUM($F$4:F67))</f>
        <v/>
      </c>
      <c r="I67" s="40">
        <f>IF(A67="","",SUM($E$4:E67))</f>
        <v/>
      </c>
      <c r="J67" s="24">
        <f>IF(A67="","",IF(G67&lt;=0,"Estinta","In corso"))</f>
        <v/>
      </c>
      <c r="K67" s="21">
        <f>IF(A67="","",YEAR(B67))</f>
        <v/>
      </c>
      <c r="L67" s="21">
        <f>IF(A67="","",MONTH(B67))</f>
        <v/>
      </c>
    </row>
    <row r="68">
      <c r="A68" s="17">
        <f>IF(OR(A67="",G67&lt;=0),"",IF(A67&lt;'Input Mutuo'!$B$8,A67+1,""))</f>
        <v/>
      </c>
      <c r="B68" s="18">
        <f>IF(A68="","",EDATE(B67,1))</f>
        <v/>
      </c>
      <c r="C68" s="39">
        <f>IF(A68="","",G67)</f>
        <v/>
      </c>
      <c r="D68" s="39">
        <f>IF(A68="","",'Input Mutuo'!$B$7)</f>
        <v/>
      </c>
      <c r="E68" s="39">
        <f>IF(A68="","",MAX(0,D68-F68))</f>
        <v/>
      </c>
      <c r="F68" s="39">
        <f>IF(A68="","",IFERROR(C68*'Input Mutuo'!$B$11/'Input Mutuo'!$B$9,0))</f>
        <v/>
      </c>
      <c r="G68" s="39">
        <f>IF(A68="","",MAX(0,C68-E68))</f>
        <v/>
      </c>
      <c r="H68" s="39">
        <f>IF(A68="","",SUM($F$4:F68))</f>
        <v/>
      </c>
      <c r="I68" s="39">
        <f>IF(A68="","",SUM($E$4:E68))</f>
        <v/>
      </c>
      <c r="J68" s="20">
        <f>IF(A68="","",IF(G68&lt;=0,"Estinta","In corso"))</f>
        <v/>
      </c>
      <c r="K68" s="17">
        <f>IF(A68="","",YEAR(B68))</f>
        <v/>
      </c>
      <c r="L68" s="17">
        <f>IF(A68="","",MONTH(B68))</f>
        <v/>
      </c>
    </row>
    <row r="69">
      <c r="A69" s="21">
        <f>IF(OR(A68="",G68&lt;=0),"",IF(A68&lt;'Input Mutuo'!$B$8,A68+1,""))</f>
        <v/>
      </c>
      <c r="B69" s="22">
        <f>IF(A69="","",EDATE(B68,1))</f>
        <v/>
      </c>
      <c r="C69" s="40">
        <f>IF(A69="","",G68)</f>
        <v/>
      </c>
      <c r="D69" s="40">
        <f>IF(A69="","",'Input Mutuo'!$B$7)</f>
        <v/>
      </c>
      <c r="E69" s="40">
        <f>IF(A69="","",MAX(0,D69-F69))</f>
        <v/>
      </c>
      <c r="F69" s="40">
        <f>IF(A69="","",IFERROR(C69*'Input Mutuo'!$B$11/'Input Mutuo'!$B$9,0))</f>
        <v/>
      </c>
      <c r="G69" s="40">
        <f>IF(A69="","",MAX(0,C69-E69))</f>
        <v/>
      </c>
      <c r="H69" s="40">
        <f>IF(A69="","",SUM($F$4:F69))</f>
        <v/>
      </c>
      <c r="I69" s="40">
        <f>IF(A69="","",SUM($E$4:E69))</f>
        <v/>
      </c>
      <c r="J69" s="24">
        <f>IF(A69="","",IF(G69&lt;=0,"Estinta","In corso"))</f>
        <v/>
      </c>
      <c r="K69" s="21">
        <f>IF(A69="","",YEAR(B69))</f>
        <v/>
      </c>
      <c r="L69" s="21">
        <f>IF(A69="","",MONTH(B69))</f>
        <v/>
      </c>
    </row>
    <row r="70">
      <c r="A70" s="17">
        <f>IF(OR(A69="",G69&lt;=0),"",IF(A69&lt;'Input Mutuo'!$B$8,A69+1,""))</f>
        <v/>
      </c>
      <c r="B70" s="18">
        <f>IF(A70="","",EDATE(B69,1))</f>
        <v/>
      </c>
      <c r="C70" s="39">
        <f>IF(A70="","",G69)</f>
        <v/>
      </c>
      <c r="D70" s="39">
        <f>IF(A70="","",'Input Mutuo'!$B$7)</f>
        <v/>
      </c>
      <c r="E70" s="39">
        <f>IF(A70="","",MAX(0,D70-F70))</f>
        <v/>
      </c>
      <c r="F70" s="39">
        <f>IF(A70="","",IFERROR(C70*'Input Mutuo'!$B$11/'Input Mutuo'!$B$9,0))</f>
        <v/>
      </c>
      <c r="G70" s="39">
        <f>IF(A70="","",MAX(0,C70-E70))</f>
        <v/>
      </c>
      <c r="H70" s="39">
        <f>IF(A70="","",SUM($F$4:F70))</f>
        <v/>
      </c>
      <c r="I70" s="39">
        <f>IF(A70="","",SUM($E$4:E70))</f>
        <v/>
      </c>
      <c r="J70" s="20">
        <f>IF(A70="","",IF(G70&lt;=0,"Estinta","In corso"))</f>
        <v/>
      </c>
      <c r="K70" s="17">
        <f>IF(A70="","",YEAR(B70))</f>
        <v/>
      </c>
      <c r="L70" s="17">
        <f>IF(A70="","",MONTH(B70))</f>
        <v/>
      </c>
    </row>
    <row r="71">
      <c r="A71" s="21">
        <f>IF(OR(A70="",G70&lt;=0),"",IF(A70&lt;'Input Mutuo'!$B$8,A70+1,""))</f>
        <v/>
      </c>
      <c r="B71" s="22">
        <f>IF(A71="","",EDATE(B70,1))</f>
        <v/>
      </c>
      <c r="C71" s="40">
        <f>IF(A71="","",G70)</f>
        <v/>
      </c>
      <c r="D71" s="40">
        <f>IF(A71="","",'Input Mutuo'!$B$7)</f>
        <v/>
      </c>
      <c r="E71" s="40">
        <f>IF(A71="","",MAX(0,D71-F71))</f>
        <v/>
      </c>
      <c r="F71" s="40">
        <f>IF(A71="","",IFERROR(C71*'Input Mutuo'!$B$11/'Input Mutuo'!$B$9,0))</f>
        <v/>
      </c>
      <c r="G71" s="40">
        <f>IF(A71="","",MAX(0,C71-E71))</f>
        <v/>
      </c>
      <c r="H71" s="40">
        <f>IF(A71="","",SUM($F$4:F71))</f>
        <v/>
      </c>
      <c r="I71" s="40">
        <f>IF(A71="","",SUM($E$4:E71))</f>
        <v/>
      </c>
      <c r="J71" s="24">
        <f>IF(A71="","",IF(G71&lt;=0,"Estinta","In corso"))</f>
        <v/>
      </c>
      <c r="K71" s="21">
        <f>IF(A71="","",YEAR(B71))</f>
        <v/>
      </c>
      <c r="L71" s="21">
        <f>IF(A71="","",MONTH(B71))</f>
        <v/>
      </c>
    </row>
    <row r="72">
      <c r="A72" s="17">
        <f>IF(OR(A71="",G71&lt;=0),"",IF(A71&lt;'Input Mutuo'!$B$8,A71+1,""))</f>
        <v/>
      </c>
      <c r="B72" s="18">
        <f>IF(A72="","",EDATE(B71,1))</f>
        <v/>
      </c>
      <c r="C72" s="39">
        <f>IF(A72="","",G71)</f>
        <v/>
      </c>
      <c r="D72" s="39">
        <f>IF(A72="","",'Input Mutuo'!$B$7)</f>
        <v/>
      </c>
      <c r="E72" s="39">
        <f>IF(A72="","",MAX(0,D72-F72))</f>
        <v/>
      </c>
      <c r="F72" s="39">
        <f>IF(A72="","",IFERROR(C72*'Input Mutuo'!$B$11/'Input Mutuo'!$B$9,0))</f>
        <v/>
      </c>
      <c r="G72" s="39">
        <f>IF(A72="","",MAX(0,C72-E72))</f>
        <v/>
      </c>
      <c r="H72" s="39">
        <f>IF(A72="","",SUM($F$4:F72))</f>
        <v/>
      </c>
      <c r="I72" s="39">
        <f>IF(A72="","",SUM($E$4:E72))</f>
        <v/>
      </c>
      <c r="J72" s="20">
        <f>IF(A72="","",IF(G72&lt;=0,"Estinta","In corso"))</f>
        <v/>
      </c>
      <c r="K72" s="17">
        <f>IF(A72="","",YEAR(B72))</f>
        <v/>
      </c>
      <c r="L72" s="17">
        <f>IF(A72="","",MONTH(B72))</f>
        <v/>
      </c>
    </row>
    <row r="73">
      <c r="A73" s="21">
        <f>IF(OR(A72="",G72&lt;=0),"",IF(A72&lt;'Input Mutuo'!$B$8,A72+1,""))</f>
        <v/>
      </c>
      <c r="B73" s="22">
        <f>IF(A73="","",EDATE(B72,1))</f>
        <v/>
      </c>
      <c r="C73" s="40">
        <f>IF(A73="","",G72)</f>
        <v/>
      </c>
      <c r="D73" s="40">
        <f>IF(A73="","",'Input Mutuo'!$B$7)</f>
        <v/>
      </c>
      <c r="E73" s="40">
        <f>IF(A73="","",MAX(0,D73-F73))</f>
        <v/>
      </c>
      <c r="F73" s="40">
        <f>IF(A73="","",IFERROR(C73*'Input Mutuo'!$B$11/'Input Mutuo'!$B$9,0))</f>
        <v/>
      </c>
      <c r="G73" s="40">
        <f>IF(A73="","",MAX(0,C73-E73))</f>
        <v/>
      </c>
      <c r="H73" s="40">
        <f>IF(A73="","",SUM($F$4:F73))</f>
        <v/>
      </c>
      <c r="I73" s="40">
        <f>IF(A73="","",SUM($E$4:E73))</f>
        <v/>
      </c>
      <c r="J73" s="24">
        <f>IF(A73="","",IF(G73&lt;=0,"Estinta","In corso"))</f>
        <v/>
      </c>
      <c r="K73" s="21">
        <f>IF(A73="","",YEAR(B73))</f>
        <v/>
      </c>
      <c r="L73" s="21">
        <f>IF(A73="","",MONTH(B73))</f>
        <v/>
      </c>
    </row>
    <row r="74">
      <c r="A74" s="17">
        <f>IF(OR(A73="",G73&lt;=0),"",IF(A73&lt;'Input Mutuo'!$B$8,A73+1,""))</f>
        <v/>
      </c>
      <c r="B74" s="18">
        <f>IF(A74="","",EDATE(B73,1))</f>
        <v/>
      </c>
      <c r="C74" s="39">
        <f>IF(A74="","",G73)</f>
        <v/>
      </c>
      <c r="D74" s="39">
        <f>IF(A74="","",'Input Mutuo'!$B$7)</f>
        <v/>
      </c>
      <c r="E74" s="39">
        <f>IF(A74="","",MAX(0,D74-F74))</f>
        <v/>
      </c>
      <c r="F74" s="39">
        <f>IF(A74="","",IFERROR(C74*'Input Mutuo'!$B$11/'Input Mutuo'!$B$9,0))</f>
        <v/>
      </c>
      <c r="G74" s="39">
        <f>IF(A74="","",MAX(0,C74-E74))</f>
        <v/>
      </c>
      <c r="H74" s="39">
        <f>IF(A74="","",SUM($F$4:F74))</f>
        <v/>
      </c>
      <c r="I74" s="39">
        <f>IF(A74="","",SUM($E$4:E74))</f>
        <v/>
      </c>
      <c r="J74" s="20">
        <f>IF(A74="","",IF(G74&lt;=0,"Estinta","In corso"))</f>
        <v/>
      </c>
      <c r="K74" s="17">
        <f>IF(A74="","",YEAR(B74))</f>
        <v/>
      </c>
      <c r="L74" s="17">
        <f>IF(A74="","",MONTH(B74))</f>
        <v/>
      </c>
    </row>
    <row r="75">
      <c r="A75" s="21">
        <f>IF(OR(A74="",G74&lt;=0),"",IF(A74&lt;'Input Mutuo'!$B$8,A74+1,""))</f>
        <v/>
      </c>
      <c r="B75" s="22">
        <f>IF(A75="","",EDATE(B74,1))</f>
        <v/>
      </c>
      <c r="C75" s="40">
        <f>IF(A75="","",G74)</f>
        <v/>
      </c>
      <c r="D75" s="40">
        <f>IF(A75="","",'Input Mutuo'!$B$7)</f>
        <v/>
      </c>
      <c r="E75" s="40">
        <f>IF(A75="","",MAX(0,D75-F75))</f>
        <v/>
      </c>
      <c r="F75" s="40">
        <f>IF(A75="","",IFERROR(C75*'Input Mutuo'!$B$11/'Input Mutuo'!$B$9,0))</f>
        <v/>
      </c>
      <c r="G75" s="40">
        <f>IF(A75="","",MAX(0,C75-E75))</f>
        <v/>
      </c>
      <c r="H75" s="40">
        <f>IF(A75="","",SUM($F$4:F75))</f>
        <v/>
      </c>
      <c r="I75" s="40">
        <f>IF(A75="","",SUM($E$4:E75))</f>
        <v/>
      </c>
      <c r="J75" s="24">
        <f>IF(A75="","",IF(G75&lt;=0,"Estinta","In corso"))</f>
        <v/>
      </c>
      <c r="K75" s="21">
        <f>IF(A75="","",YEAR(B75))</f>
        <v/>
      </c>
      <c r="L75" s="21">
        <f>IF(A75="","",MONTH(B75))</f>
        <v/>
      </c>
    </row>
    <row r="76">
      <c r="A76" s="17">
        <f>IF(OR(A75="",G75&lt;=0),"",IF(A75&lt;'Input Mutuo'!$B$8,A75+1,""))</f>
        <v/>
      </c>
      <c r="B76" s="18">
        <f>IF(A76="","",EDATE(B75,1))</f>
        <v/>
      </c>
      <c r="C76" s="39">
        <f>IF(A76="","",G75)</f>
        <v/>
      </c>
      <c r="D76" s="39">
        <f>IF(A76="","",'Input Mutuo'!$B$7)</f>
        <v/>
      </c>
      <c r="E76" s="39">
        <f>IF(A76="","",MAX(0,D76-F76))</f>
        <v/>
      </c>
      <c r="F76" s="39">
        <f>IF(A76="","",IFERROR(C76*'Input Mutuo'!$B$11/'Input Mutuo'!$B$9,0))</f>
        <v/>
      </c>
      <c r="G76" s="39">
        <f>IF(A76="","",MAX(0,C76-E76))</f>
        <v/>
      </c>
      <c r="H76" s="39">
        <f>IF(A76="","",SUM($F$4:F76))</f>
        <v/>
      </c>
      <c r="I76" s="39">
        <f>IF(A76="","",SUM($E$4:E76))</f>
        <v/>
      </c>
      <c r="J76" s="20">
        <f>IF(A76="","",IF(G76&lt;=0,"Estinta","In corso"))</f>
        <v/>
      </c>
      <c r="K76" s="17">
        <f>IF(A76="","",YEAR(B76))</f>
        <v/>
      </c>
      <c r="L76" s="17">
        <f>IF(A76="","",MONTH(B76))</f>
        <v/>
      </c>
    </row>
    <row r="77">
      <c r="A77" s="21">
        <f>IF(OR(A76="",G76&lt;=0),"",IF(A76&lt;'Input Mutuo'!$B$8,A76+1,""))</f>
        <v/>
      </c>
      <c r="B77" s="22">
        <f>IF(A77="","",EDATE(B76,1))</f>
        <v/>
      </c>
      <c r="C77" s="40">
        <f>IF(A77="","",G76)</f>
        <v/>
      </c>
      <c r="D77" s="40">
        <f>IF(A77="","",'Input Mutuo'!$B$7)</f>
        <v/>
      </c>
      <c r="E77" s="40">
        <f>IF(A77="","",MAX(0,D77-F77))</f>
        <v/>
      </c>
      <c r="F77" s="40">
        <f>IF(A77="","",IFERROR(C77*'Input Mutuo'!$B$11/'Input Mutuo'!$B$9,0))</f>
        <v/>
      </c>
      <c r="G77" s="40">
        <f>IF(A77="","",MAX(0,C77-E77))</f>
        <v/>
      </c>
      <c r="H77" s="40">
        <f>IF(A77="","",SUM($F$4:F77))</f>
        <v/>
      </c>
      <c r="I77" s="40">
        <f>IF(A77="","",SUM($E$4:E77))</f>
        <v/>
      </c>
      <c r="J77" s="24">
        <f>IF(A77="","",IF(G77&lt;=0,"Estinta","In corso"))</f>
        <v/>
      </c>
      <c r="K77" s="21">
        <f>IF(A77="","",YEAR(B77))</f>
        <v/>
      </c>
      <c r="L77" s="21">
        <f>IF(A77="","",MONTH(B77))</f>
        <v/>
      </c>
    </row>
    <row r="78">
      <c r="A78" s="17">
        <f>IF(OR(A77="",G77&lt;=0),"",IF(A77&lt;'Input Mutuo'!$B$8,A77+1,""))</f>
        <v/>
      </c>
      <c r="B78" s="18">
        <f>IF(A78="","",EDATE(B77,1))</f>
        <v/>
      </c>
      <c r="C78" s="39">
        <f>IF(A78="","",G77)</f>
        <v/>
      </c>
      <c r="D78" s="39">
        <f>IF(A78="","",'Input Mutuo'!$B$7)</f>
        <v/>
      </c>
      <c r="E78" s="39">
        <f>IF(A78="","",MAX(0,D78-F78))</f>
        <v/>
      </c>
      <c r="F78" s="39">
        <f>IF(A78="","",IFERROR(C78*'Input Mutuo'!$B$11/'Input Mutuo'!$B$9,0))</f>
        <v/>
      </c>
      <c r="G78" s="39">
        <f>IF(A78="","",MAX(0,C78-E78))</f>
        <v/>
      </c>
      <c r="H78" s="39">
        <f>IF(A78="","",SUM($F$4:F78))</f>
        <v/>
      </c>
      <c r="I78" s="39">
        <f>IF(A78="","",SUM($E$4:E78))</f>
        <v/>
      </c>
      <c r="J78" s="20">
        <f>IF(A78="","",IF(G78&lt;=0,"Estinta","In corso"))</f>
        <v/>
      </c>
      <c r="K78" s="17">
        <f>IF(A78="","",YEAR(B78))</f>
        <v/>
      </c>
      <c r="L78" s="17">
        <f>IF(A78="","",MONTH(B78))</f>
        <v/>
      </c>
    </row>
    <row r="79">
      <c r="A79" s="21">
        <f>IF(OR(A78="",G78&lt;=0),"",IF(A78&lt;'Input Mutuo'!$B$8,A78+1,""))</f>
        <v/>
      </c>
      <c r="B79" s="22">
        <f>IF(A79="","",EDATE(B78,1))</f>
        <v/>
      </c>
      <c r="C79" s="40">
        <f>IF(A79="","",G78)</f>
        <v/>
      </c>
      <c r="D79" s="40">
        <f>IF(A79="","",'Input Mutuo'!$B$7)</f>
        <v/>
      </c>
      <c r="E79" s="40">
        <f>IF(A79="","",MAX(0,D79-F79))</f>
        <v/>
      </c>
      <c r="F79" s="40">
        <f>IF(A79="","",IFERROR(C79*'Input Mutuo'!$B$11/'Input Mutuo'!$B$9,0))</f>
        <v/>
      </c>
      <c r="G79" s="40">
        <f>IF(A79="","",MAX(0,C79-E79))</f>
        <v/>
      </c>
      <c r="H79" s="40">
        <f>IF(A79="","",SUM($F$4:F79))</f>
        <v/>
      </c>
      <c r="I79" s="40">
        <f>IF(A79="","",SUM($E$4:E79))</f>
        <v/>
      </c>
      <c r="J79" s="24">
        <f>IF(A79="","",IF(G79&lt;=0,"Estinta","In corso"))</f>
        <v/>
      </c>
      <c r="K79" s="21">
        <f>IF(A79="","",YEAR(B79))</f>
        <v/>
      </c>
      <c r="L79" s="21">
        <f>IF(A79="","",MONTH(B79))</f>
        <v/>
      </c>
    </row>
    <row r="80">
      <c r="A80" s="17">
        <f>IF(OR(A79="",G79&lt;=0),"",IF(A79&lt;'Input Mutuo'!$B$8,A79+1,""))</f>
        <v/>
      </c>
      <c r="B80" s="18">
        <f>IF(A80="","",EDATE(B79,1))</f>
        <v/>
      </c>
      <c r="C80" s="39">
        <f>IF(A80="","",G79)</f>
        <v/>
      </c>
      <c r="D80" s="39">
        <f>IF(A80="","",'Input Mutuo'!$B$7)</f>
        <v/>
      </c>
      <c r="E80" s="39">
        <f>IF(A80="","",MAX(0,D80-F80))</f>
        <v/>
      </c>
      <c r="F80" s="39">
        <f>IF(A80="","",IFERROR(C80*'Input Mutuo'!$B$11/'Input Mutuo'!$B$9,0))</f>
        <v/>
      </c>
      <c r="G80" s="39">
        <f>IF(A80="","",MAX(0,C80-E80))</f>
        <v/>
      </c>
      <c r="H80" s="39">
        <f>IF(A80="","",SUM($F$4:F80))</f>
        <v/>
      </c>
      <c r="I80" s="39">
        <f>IF(A80="","",SUM($E$4:E80))</f>
        <v/>
      </c>
      <c r="J80" s="20">
        <f>IF(A80="","",IF(G80&lt;=0,"Estinta","In corso"))</f>
        <v/>
      </c>
      <c r="K80" s="17">
        <f>IF(A80="","",YEAR(B80))</f>
        <v/>
      </c>
      <c r="L80" s="17">
        <f>IF(A80="","",MONTH(B80))</f>
        <v/>
      </c>
    </row>
    <row r="81">
      <c r="A81" s="21">
        <f>IF(OR(A80="",G80&lt;=0),"",IF(A80&lt;'Input Mutuo'!$B$8,A80+1,""))</f>
        <v/>
      </c>
      <c r="B81" s="22">
        <f>IF(A81="","",EDATE(B80,1))</f>
        <v/>
      </c>
      <c r="C81" s="40">
        <f>IF(A81="","",G80)</f>
        <v/>
      </c>
      <c r="D81" s="40">
        <f>IF(A81="","",'Input Mutuo'!$B$7)</f>
        <v/>
      </c>
      <c r="E81" s="40">
        <f>IF(A81="","",MAX(0,D81-F81))</f>
        <v/>
      </c>
      <c r="F81" s="40">
        <f>IF(A81="","",IFERROR(C81*'Input Mutuo'!$B$11/'Input Mutuo'!$B$9,0))</f>
        <v/>
      </c>
      <c r="G81" s="40">
        <f>IF(A81="","",MAX(0,C81-E81))</f>
        <v/>
      </c>
      <c r="H81" s="40">
        <f>IF(A81="","",SUM($F$4:F81))</f>
        <v/>
      </c>
      <c r="I81" s="40">
        <f>IF(A81="","",SUM($E$4:E81))</f>
        <v/>
      </c>
      <c r="J81" s="24">
        <f>IF(A81="","",IF(G81&lt;=0,"Estinta","In corso"))</f>
        <v/>
      </c>
      <c r="K81" s="21">
        <f>IF(A81="","",YEAR(B81))</f>
        <v/>
      </c>
      <c r="L81" s="21">
        <f>IF(A81="","",MONTH(B81))</f>
        <v/>
      </c>
    </row>
    <row r="82">
      <c r="A82" s="17">
        <f>IF(OR(A81="",G81&lt;=0),"",IF(A81&lt;'Input Mutuo'!$B$8,A81+1,""))</f>
        <v/>
      </c>
      <c r="B82" s="18">
        <f>IF(A82="","",EDATE(B81,1))</f>
        <v/>
      </c>
      <c r="C82" s="39">
        <f>IF(A82="","",G81)</f>
        <v/>
      </c>
      <c r="D82" s="39">
        <f>IF(A82="","",'Input Mutuo'!$B$7)</f>
        <v/>
      </c>
      <c r="E82" s="39">
        <f>IF(A82="","",MAX(0,D82-F82))</f>
        <v/>
      </c>
      <c r="F82" s="39">
        <f>IF(A82="","",IFERROR(C82*'Input Mutuo'!$B$11/'Input Mutuo'!$B$9,0))</f>
        <v/>
      </c>
      <c r="G82" s="39">
        <f>IF(A82="","",MAX(0,C82-E82))</f>
        <v/>
      </c>
      <c r="H82" s="39">
        <f>IF(A82="","",SUM($F$4:F82))</f>
        <v/>
      </c>
      <c r="I82" s="39">
        <f>IF(A82="","",SUM($E$4:E82))</f>
        <v/>
      </c>
      <c r="J82" s="20">
        <f>IF(A82="","",IF(G82&lt;=0,"Estinta","In corso"))</f>
        <v/>
      </c>
      <c r="K82" s="17">
        <f>IF(A82="","",YEAR(B82))</f>
        <v/>
      </c>
      <c r="L82" s="17">
        <f>IF(A82="","",MONTH(B82))</f>
        <v/>
      </c>
    </row>
    <row r="83">
      <c r="A83" s="21">
        <f>IF(OR(A82="",G82&lt;=0),"",IF(A82&lt;'Input Mutuo'!$B$8,A82+1,""))</f>
        <v/>
      </c>
      <c r="B83" s="22">
        <f>IF(A83="","",EDATE(B82,1))</f>
        <v/>
      </c>
      <c r="C83" s="40">
        <f>IF(A83="","",G82)</f>
        <v/>
      </c>
      <c r="D83" s="40">
        <f>IF(A83="","",'Input Mutuo'!$B$7)</f>
        <v/>
      </c>
      <c r="E83" s="40">
        <f>IF(A83="","",MAX(0,D83-F83))</f>
        <v/>
      </c>
      <c r="F83" s="40">
        <f>IF(A83="","",IFERROR(C83*'Input Mutuo'!$B$11/'Input Mutuo'!$B$9,0))</f>
        <v/>
      </c>
      <c r="G83" s="40">
        <f>IF(A83="","",MAX(0,C83-E83))</f>
        <v/>
      </c>
      <c r="H83" s="40">
        <f>IF(A83="","",SUM($F$4:F83))</f>
        <v/>
      </c>
      <c r="I83" s="40">
        <f>IF(A83="","",SUM($E$4:E83))</f>
        <v/>
      </c>
      <c r="J83" s="24">
        <f>IF(A83="","",IF(G83&lt;=0,"Estinta","In corso"))</f>
        <v/>
      </c>
      <c r="K83" s="21">
        <f>IF(A83="","",YEAR(B83))</f>
        <v/>
      </c>
      <c r="L83" s="21">
        <f>IF(A83="","",MONTH(B83))</f>
        <v/>
      </c>
    </row>
    <row r="84">
      <c r="A84" s="17">
        <f>IF(OR(A83="",G83&lt;=0),"",IF(A83&lt;'Input Mutuo'!$B$8,A83+1,""))</f>
        <v/>
      </c>
      <c r="B84" s="18">
        <f>IF(A84="","",EDATE(B83,1))</f>
        <v/>
      </c>
      <c r="C84" s="39">
        <f>IF(A84="","",G83)</f>
        <v/>
      </c>
      <c r="D84" s="39">
        <f>IF(A84="","",'Input Mutuo'!$B$7)</f>
        <v/>
      </c>
      <c r="E84" s="39">
        <f>IF(A84="","",MAX(0,D84-F84))</f>
        <v/>
      </c>
      <c r="F84" s="39">
        <f>IF(A84="","",IFERROR(C84*'Input Mutuo'!$B$11/'Input Mutuo'!$B$9,0))</f>
        <v/>
      </c>
      <c r="G84" s="39">
        <f>IF(A84="","",MAX(0,C84-E84))</f>
        <v/>
      </c>
      <c r="H84" s="39">
        <f>IF(A84="","",SUM($F$4:F84))</f>
        <v/>
      </c>
      <c r="I84" s="39">
        <f>IF(A84="","",SUM($E$4:E84))</f>
        <v/>
      </c>
      <c r="J84" s="20">
        <f>IF(A84="","",IF(G84&lt;=0,"Estinta","In corso"))</f>
        <v/>
      </c>
      <c r="K84" s="17">
        <f>IF(A84="","",YEAR(B84))</f>
        <v/>
      </c>
      <c r="L84" s="17">
        <f>IF(A84="","",MONTH(B84))</f>
        <v/>
      </c>
    </row>
    <row r="85">
      <c r="A85" s="21">
        <f>IF(OR(A84="",G84&lt;=0),"",IF(A84&lt;'Input Mutuo'!$B$8,A84+1,""))</f>
        <v/>
      </c>
      <c r="B85" s="22">
        <f>IF(A85="","",EDATE(B84,1))</f>
        <v/>
      </c>
      <c r="C85" s="40">
        <f>IF(A85="","",G84)</f>
        <v/>
      </c>
      <c r="D85" s="40">
        <f>IF(A85="","",'Input Mutuo'!$B$7)</f>
        <v/>
      </c>
      <c r="E85" s="40">
        <f>IF(A85="","",MAX(0,D85-F85))</f>
        <v/>
      </c>
      <c r="F85" s="40">
        <f>IF(A85="","",IFERROR(C85*'Input Mutuo'!$B$11/'Input Mutuo'!$B$9,0))</f>
        <v/>
      </c>
      <c r="G85" s="40">
        <f>IF(A85="","",MAX(0,C85-E85))</f>
        <v/>
      </c>
      <c r="H85" s="40">
        <f>IF(A85="","",SUM($F$4:F85))</f>
        <v/>
      </c>
      <c r="I85" s="40">
        <f>IF(A85="","",SUM($E$4:E85))</f>
        <v/>
      </c>
      <c r="J85" s="24">
        <f>IF(A85="","",IF(G85&lt;=0,"Estinta","In corso"))</f>
        <v/>
      </c>
      <c r="K85" s="21">
        <f>IF(A85="","",YEAR(B85))</f>
        <v/>
      </c>
      <c r="L85" s="21">
        <f>IF(A85="","",MONTH(B85))</f>
        <v/>
      </c>
    </row>
    <row r="86">
      <c r="A86" s="17">
        <f>IF(OR(A85="",G85&lt;=0),"",IF(A85&lt;'Input Mutuo'!$B$8,A85+1,""))</f>
        <v/>
      </c>
      <c r="B86" s="18">
        <f>IF(A86="","",EDATE(B85,1))</f>
        <v/>
      </c>
      <c r="C86" s="39">
        <f>IF(A86="","",G85)</f>
        <v/>
      </c>
      <c r="D86" s="39">
        <f>IF(A86="","",'Input Mutuo'!$B$7)</f>
        <v/>
      </c>
      <c r="E86" s="39">
        <f>IF(A86="","",MAX(0,D86-F86))</f>
        <v/>
      </c>
      <c r="F86" s="39">
        <f>IF(A86="","",IFERROR(C86*'Input Mutuo'!$B$11/'Input Mutuo'!$B$9,0))</f>
        <v/>
      </c>
      <c r="G86" s="39">
        <f>IF(A86="","",MAX(0,C86-E86))</f>
        <v/>
      </c>
      <c r="H86" s="39">
        <f>IF(A86="","",SUM($F$4:F86))</f>
        <v/>
      </c>
      <c r="I86" s="39">
        <f>IF(A86="","",SUM($E$4:E86))</f>
        <v/>
      </c>
      <c r="J86" s="20">
        <f>IF(A86="","",IF(G86&lt;=0,"Estinta","In corso"))</f>
        <v/>
      </c>
      <c r="K86" s="17">
        <f>IF(A86="","",YEAR(B86))</f>
        <v/>
      </c>
      <c r="L86" s="17">
        <f>IF(A86="","",MONTH(B86))</f>
        <v/>
      </c>
    </row>
    <row r="87">
      <c r="A87" s="21">
        <f>IF(OR(A86="",G86&lt;=0),"",IF(A86&lt;'Input Mutuo'!$B$8,A86+1,""))</f>
        <v/>
      </c>
      <c r="B87" s="22">
        <f>IF(A87="","",EDATE(B86,1))</f>
        <v/>
      </c>
      <c r="C87" s="40">
        <f>IF(A87="","",G86)</f>
        <v/>
      </c>
      <c r="D87" s="40">
        <f>IF(A87="","",'Input Mutuo'!$B$7)</f>
        <v/>
      </c>
      <c r="E87" s="40">
        <f>IF(A87="","",MAX(0,D87-F87))</f>
        <v/>
      </c>
      <c r="F87" s="40">
        <f>IF(A87="","",IFERROR(C87*'Input Mutuo'!$B$11/'Input Mutuo'!$B$9,0))</f>
        <v/>
      </c>
      <c r="G87" s="40">
        <f>IF(A87="","",MAX(0,C87-E87))</f>
        <v/>
      </c>
      <c r="H87" s="40">
        <f>IF(A87="","",SUM($F$4:F87))</f>
        <v/>
      </c>
      <c r="I87" s="40">
        <f>IF(A87="","",SUM($E$4:E87))</f>
        <v/>
      </c>
      <c r="J87" s="24">
        <f>IF(A87="","",IF(G87&lt;=0,"Estinta","In corso"))</f>
        <v/>
      </c>
      <c r="K87" s="21">
        <f>IF(A87="","",YEAR(B87))</f>
        <v/>
      </c>
      <c r="L87" s="21">
        <f>IF(A87="","",MONTH(B87))</f>
        <v/>
      </c>
    </row>
    <row r="88">
      <c r="A88" s="17">
        <f>IF(OR(A87="",G87&lt;=0),"",IF(A87&lt;'Input Mutuo'!$B$8,A87+1,""))</f>
        <v/>
      </c>
      <c r="B88" s="18">
        <f>IF(A88="","",EDATE(B87,1))</f>
        <v/>
      </c>
      <c r="C88" s="39">
        <f>IF(A88="","",G87)</f>
        <v/>
      </c>
      <c r="D88" s="39">
        <f>IF(A88="","",'Input Mutuo'!$B$7)</f>
        <v/>
      </c>
      <c r="E88" s="39">
        <f>IF(A88="","",MAX(0,D88-F88))</f>
        <v/>
      </c>
      <c r="F88" s="39">
        <f>IF(A88="","",IFERROR(C88*'Input Mutuo'!$B$11/'Input Mutuo'!$B$9,0))</f>
        <v/>
      </c>
      <c r="G88" s="39">
        <f>IF(A88="","",MAX(0,C88-E88))</f>
        <v/>
      </c>
      <c r="H88" s="39">
        <f>IF(A88="","",SUM($F$4:F88))</f>
        <v/>
      </c>
      <c r="I88" s="39">
        <f>IF(A88="","",SUM($E$4:E88))</f>
        <v/>
      </c>
      <c r="J88" s="20">
        <f>IF(A88="","",IF(G88&lt;=0,"Estinta","In corso"))</f>
        <v/>
      </c>
      <c r="K88" s="17">
        <f>IF(A88="","",YEAR(B88))</f>
        <v/>
      </c>
      <c r="L88" s="17">
        <f>IF(A88="","",MONTH(B88))</f>
        <v/>
      </c>
    </row>
    <row r="89">
      <c r="A89" s="21">
        <f>IF(OR(A88="",G88&lt;=0),"",IF(A88&lt;'Input Mutuo'!$B$8,A88+1,""))</f>
        <v/>
      </c>
      <c r="B89" s="22">
        <f>IF(A89="","",EDATE(B88,1))</f>
        <v/>
      </c>
      <c r="C89" s="40">
        <f>IF(A89="","",G88)</f>
        <v/>
      </c>
      <c r="D89" s="40">
        <f>IF(A89="","",'Input Mutuo'!$B$7)</f>
        <v/>
      </c>
      <c r="E89" s="40">
        <f>IF(A89="","",MAX(0,D89-F89))</f>
        <v/>
      </c>
      <c r="F89" s="40">
        <f>IF(A89="","",IFERROR(C89*'Input Mutuo'!$B$11/'Input Mutuo'!$B$9,0))</f>
        <v/>
      </c>
      <c r="G89" s="40">
        <f>IF(A89="","",MAX(0,C89-E89))</f>
        <v/>
      </c>
      <c r="H89" s="40">
        <f>IF(A89="","",SUM($F$4:F89))</f>
        <v/>
      </c>
      <c r="I89" s="40">
        <f>IF(A89="","",SUM($E$4:E89))</f>
        <v/>
      </c>
      <c r="J89" s="24">
        <f>IF(A89="","",IF(G89&lt;=0,"Estinta","In corso"))</f>
        <v/>
      </c>
      <c r="K89" s="21">
        <f>IF(A89="","",YEAR(B89))</f>
        <v/>
      </c>
      <c r="L89" s="21">
        <f>IF(A89="","",MONTH(B89))</f>
        <v/>
      </c>
    </row>
    <row r="90">
      <c r="A90" s="17">
        <f>IF(OR(A89="",G89&lt;=0),"",IF(A89&lt;'Input Mutuo'!$B$8,A89+1,""))</f>
        <v/>
      </c>
      <c r="B90" s="18">
        <f>IF(A90="","",EDATE(B89,1))</f>
        <v/>
      </c>
      <c r="C90" s="39">
        <f>IF(A90="","",G89)</f>
        <v/>
      </c>
      <c r="D90" s="39">
        <f>IF(A90="","",'Input Mutuo'!$B$7)</f>
        <v/>
      </c>
      <c r="E90" s="39">
        <f>IF(A90="","",MAX(0,D90-F90))</f>
        <v/>
      </c>
      <c r="F90" s="39">
        <f>IF(A90="","",IFERROR(C90*'Input Mutuo'!$B$11/'Input Mutuo'!$B$9,0))</f>
        <v/>
      </c>
      <c r="G90" s="39">
        <f>IF(A90="","",MAX(0,C90-E90))</f>
        <v/>
      </c>
      <c r="H90" s="39">
        <f>IF(A90="","",SUM($F$4:F90))</f>
        <v/>
      </c>
      <c r="I90" s="39">
        <f>IF(A90="","",SUM($E$4:E90))</f>
        <v/>
      </c>
      <c r="J90" s="20">
        <f>IF(A90="","",IF(G90&lt;=0,"Estinta","In corso"))</f>
        <v/>
      </c>
      <c r="K90" s="17">
        <f>IF(A90="","",YEAR(B90))</f>
        <v/>
      </c>
      <c r="L90" s="17">
        <f>IF(A90="","",MONTH(B90))</f>
        <v/>
      </c>
    </row>
    <row r="91">
      <c r="A91" s="21">
        <f>IF(OR(A90="",G90&lt;=0),"",IF(A90&lt;'Input Mutuo'!$B$8,A90+1,""))</f>
        <v/>
      </c>
      <c r="B91" s="22">
        <f>IF(A91="","",EDATE(B90,1))</f>
        <v/>
      </c>
      <c r="C91" s="40">
        <f>IF(A91="","",G90)</f>
        <v/>
      </c>
      <c r="D91" s="40">
        <f>IF(A91="","",'Input Mutuo'!$B$7)</f>
        <v/>
      </c>
      <c r="E91" s="40">
        <f>IF(A91="","",MAX(0,D91-F91))</f>
        <v/>
      </c>
      <c r="F91" s="40">
        <f>IF(A91="","",IFERROR(C91*'Input Mutuo'!$B$11/'Input Mutuo'!$B$9,0))</f>
        <v/>
      </c>
      <c r="G91" s="40">
        <f>IF(A91="","",MAX(0,C91-E91))</f>
        <v/>
      </c>
      <c r="H91" s="40">
        <f>IF(A91="","",SUM($F$4:F91))</f>
        <v/>
      </c>
      <c r="I91" s="40">
        <f>IF(A91="","",SUM($E$4:E91))</f>
        <v/>
      </c>
      <c r="J91" s="24">
        <f>IF(A91="","",IF(G91&lt;=0,"Estinta","In corso"))</f>
        <v/>
      </c>
      <c r="K91" s="21">
        <f>IF(A91="","",YEAR(B91))</f>
        <v/>
      </c>
      <c r="L91" s="21">
        <f>IF(A91="","",MONTH(B91))</f>
        <v/>
      </c>
    </row>
    <row r="92">
      <c r="A92" s="17">
        <f>IF(OR(A91="",G91&lt;=0),"",IF(A91&lt;'Input Mutuo'!$B$8,A91+1,""))</f>
        <v/>
      </c>
      <c r="B92" s="18">
        <f>IF(A92="","",EDATE(B91,1))</f>
        <v/>
      </c>
      <c r="C92" s="39">
        <f>IF(A92="","",G91)</f>
        <v/>
      </c>
      <c r="D92" s="39">
        <f>IF(A92="","",'Input Mutuo'!$B$7)</f>
        <v/>
      </c>
      <c r="E92" s="39">
        <f>IF(A92="","",MAX(0,D92-F92))</f>
        <v/>
      </c>
      <c r="F92" s="39">
        <f>IF(A92="","",IFERROR(C92*'Input Mutuo'!$B$11/'Input Mutuo'!$B$9,0))</f>
        <v/>
      </c>
      <c r="G92" s="39">
        <f>IF(A92="","",MAX(0,C92-E92))</f>
        <v/>
      </c>
      <c r="H92" s="39">
        <f>IF(A92="","",SUM($F$4:F92))</f>
        <v/>
      </c>
      <c r="I92" s="39">
        <f>IF(A92="","",SUM($E$4:E92))</f>
        <v/>
      </c>
      <c r="J92" s="20">
        <f>IF(A92="","",IF(G92&lt;=0,"Estinta","In corso"))</f>
        <v/>
      </c>
      <c r="K92" s="17">
        <f>IF(A92="","",YEAR(B92))</f>
        <v/>
      </c>
      <c r="L92" s="17">
        <f>IF(A92="","",MONTH(B92))</f>
        <v/>
      </c>
    </row>
    <row r="93">
      <c r="A93" s="21">
        <f>IF(OR(A92="",G92&lt;=0),"",IF(A92&lt;'Input Mutuo'!$B$8,A92+1,""))</f>
        <v/>
      </c>
      <c r="B93" s="22">
        <f>IF(A93="","",EDATE(B92,1))</f>
        <v/>
      </c>
      <c r="C93" s="40">
        <f>IF(A93="","",G92)</f>
        <v/>
      </c>
      <c r="D93" s="40">
        <f>IF(A93="","",'Input Mutuo'!$B$7)</f>
        <v/>
      </c>
      <c r="E93" s="40">
        <f>IF(A93="","",MAX(0,D93-F93))</f>
        <v/>
      </c>
      <c r="F93" s="40">
        <f>IF(A93="","",IFERROR(C93*'Input Mutuo'!$B$11/'Input Mutuo'!$B$9,0))</f>
        <v/>
      </c>
      <c r="G93" s="40">
        <f>IF(A93="","",MAX(0,C93-E93))</f>
        <v/>
      </c>
      <c r="H93" s="40">
        <f>IF(A93="","",SUM($F$4:F93))</f>
        <v/>
      </c>
      <c r="I93" s="40">
        <f>IF(A93="","",SUM($E$4:E93))</f>
        <v/>
      </c>
      <c r="J93" s="24">
        <f>IF(A93="","",IF(G93&lt;=0,"Estinta","In corso"))</f>
        <v/>
      </c>
      <c r="K93" s="21">
        <f>IF(A93="","",YEAR(B93))</f>
        <v/>
      </c>
      <c r="L93" s="21">
        <f>IF(A93="","",MONTH(B93))</f>
        <v/>
      </c>
    </row>
    <row r="94">
      <c r="A94" s="17">
        <f>IF(OR(A93="",G93&lt;=0),"",IF(A93&lt;'Input Mutuo'!$B$8,A93+1,""))</f>
        <v/>
      </c>
      <c r="B94" s="18">
        <f>IF(A94="","",EDATE(B93,1))</f>
        <v/>
      </c>
      <c r="C94" s="39">
        <f>IF(A94="","",G93)</f>
        <v/>
      </c>
      <c r="D94" s="39">
        <f>IF(A94="","",'Input Mutuo'!$B$7)</f>
        <v/>
      </c>
      <c r="E94" s="39">
        <f>IF(A94="","",MAX(0,D94-F94))</f>
        <v/>
      </c>
      <c r="F94" s="39">
        <f>IF(A94="","",IFERROR(C94*'Input Mutuo'!$B$11/'Input Mutuo'!$B$9,0))</f>
        <v/>
      </c>
      <c r="G94" s="39">
        <f>IF(A94="","",MAX(0,C94-E94))</f>
        <v/>
      </c>
      <c r="H94" s="39">
        <f>IF(A94="","",SUM($F$4:F94))</f>
        <v/>
      </c>
      <c r="I94" s="39">
        <f>IF(A94="","",SUM($E$4:E94))</f>
        <v/>
      </c>
      <c r="J94" s="20">
        <f>IF(A94="","",IF(G94&lt;=0,"Estinta","In corso"))</f>
        <v/>
      </c>
      <c r="K94" s="17">
        <f>IF(A94="","",YEAR(B94))</f>
        <v/>
      </c>
      <c r="L94" s="17">
        <f>IF(A94="","",MONTH(B94))</f>
        <v/>
      </c>
    </row>
    <row r="95">
      <c r="A95" s="21">
        <f>IF(OR(A94="",G94&lt;=0),"",IF(A94&lt;'Input Mutuo'!$B$8,A94+1,""))</f>
        <v/>
      </c>
      <c r="B95" s="22">
        <f>IF(A95="","",EDATE(B94,1))</f>
        <v/>
      </c>
      <c r="C95" s="40">
        <f>IF(A95="","",G94)</f>
        <v/>
      </c>
      <c r="D95" s="40">
        <f>IF(A95="","",'Input Mutuo'!$B$7)</f>
        <v/>
      </c>
      <c r="E95" s="40">
        <f>IF(A95="","",MAX(0,D95-F95))</f>
        <v/>
      </c>
      <c r="F95" s="40">
        <f>IF(A95="","",IFERROR(C95*'Input Mutuo'!$B$11/'Input Mutuo'!$B$9,0))</f>
        <v/>
      </c>
      <c r="G95" s="40">
        <f>IF(A95="","",MAX(0,C95-E95))</f>
        <v/>
      </c>
      <c r="H95" s="40">
        <f>IF(A95="","",SUM($F$4:F95))</f>
        <v/>
      </c>
      <c r="I95" s="40">
        <f>IF(A95="","",SUM($E$4:E95))</f>
        <v/>
      </c>
      <c r="J95" s="24">
        <f>IF(A95="","",IF(G95&lt;=0,"Estinta","In corso"))</f>
        <v/>
      </c>
      <c r="K95" s="21">
        <f>IF(A95="","",YEAR(B95))</f>
        <v/>
      </c>
      <c r="L95" s="21">
        <f>IF(A95="","",MONTH(B95))</f>
        <v/>
      </c>
    </row>
    <row r="96">
      <c r="A96" s="17">
        <f>IF(OR(A95="",G95&lt;=0),"",IF(A95&lt;'Input Mutuo'!$B$8,A95+1,""))</f>
        <v/>
      </c>
      <c r="B96" s="18">
        <f>IF(A96="","",EDATE(B95,1))</f>
        <v/>
      </c>
      <c r="C96" s="39">
        <f>IF(A96="","",G95)</f>
        <v/>
      </c>
      <c r="D96" s="39">
        <f>IF(A96="","",'Input Mutuo'!$B$7)</f>
        <v/>
      </c>
      <c r="E96" s="39">
        <f>IF(A96="","",MAX(0,D96-F96))</f>
        <v/>
      </c>
      <c r="F96" s="39">
        <f>IF(A96="","",IFERROR(C96*'Input Mutuo'!$B$11/'Input Mutuo'!$B$9,0))</f>
        <v/>
      </c>
      <c r="G96" s="39">
        <f>IF(A96="","",MAX(0,C96-E96))</f>
        <v/>
      </c>
      <c r="H96" s="39">
        <f>IF(A96="","",SUM($F$4:F96))</f>
        <v/>
      </c>
      <c r="I96" s="39">
        <f>IF(A96="","",SUM($E$4:E96))</f>
        <v/>
      </c>
      <c r="J96" s="20">
        <f>IF(A96="","",IF(G96&lt;=0,"Estinta","In corso"))</f>
        <v/>
      </c>
      <c r="K96" s="17">
        <f>IF(A96="","",YEAR(B96))</f>
        <v/>
      </c>
      <c r="L96" s="17">
        <f>IF(A96="","",MONTH(B96))</f>
        <v/>
      </c>
    </row>
    <row r="97">
      <c r="A97" s="21">
        <f>IF(OR(A96="",G96&lt;=0),"",IF(A96&lt;'Input Mutuo'!$B$8,A96+1,""))</f>
        <v/>
      </c>
      <c r="B97" s="22">
        <f>IF(A97="","",EDATE(B96,1))</f>
        <v/>
      </c>
      <c r="C97" s="40">
        <f>IF(A97="","",G96)</f>
        <v/>
      </c>
      <c r="D97" s="40">
        <f>IF(A97="","",'Input Mutuo'!$B$7)</f>
        <v/>
      </c>
      <c r="E97" s="40">
        <f>IF(A97="","",MAX(0,D97-F97))</f>
        <v/>
      </c>
      <c r="F97" s="40">
        <f>IF(A97="","",IFERROR(C97*'Input Mutuo'!$B$11/'Input Mutuo'!$B$9,0))</f>
        <v/>
      </c>
      <c r="G97" s="40">
        <f>IF(A97="","",MAX(0,C97-E97))</f>
        <v/>
      </c>
      <c r="H97" s="40">
        <f>IF(A97="","",SUM($F$4:F97))</f>
        <v/>
      </c>
      <c r="I97" s="40">
        <f>IF(A97="","",SUM($E$4:E97))</f>
        <v/>
      </c>
      <c r="J97" s="24">
        <f>IF(A97="","",IF(G97&lt;=0,"Estinta","In corso"))</f>
        <v/>
      </c>
      <c r="K97" s="21">
        <f>IF(A97="","",YEAR(B97))</f>
        <v/>
      </c>
      <c r="L97" s="21">
        <f>IF(A97="","",MONTH(B97))</f>
        <v/>
      </c>
    </row>
    <row r="98">
      <c r="A98" s="17">
        <f>IF(OR(A97="",G97&lt;=0),"",IF(A97&lt;'Input Mutuo'!$B$8,A97+1,""))</f>
        <v/>
      </c>
      <c r="B98" s="18">
        <f>IF(A98="","",EDATE(B97,1))</f>
        <v/>
      </c>
      <c r="C98" s="39">
        <f>IF(A98="","",G97)</f>
        <v/>
      </c>
      <c r="D98" s="39">
        <f>IF(A98="","",'Input Mutuo'!$B$7)</f>
        <v/>
      </c>
      <c r="E98" s="39">
        <f>IF(A98="","",MAX(0,D98-F98))</f>
        <v/>
      </c>
      <c r="F98" s="39">
        <f>IF(A98="","",IFERROR(C98*'Input Mutuo'!$B$11/'Input Mutuo'!$B$9,0))</f>
        <v/>
      </c>
      <c r="G98" s="39">
        <f>IF(A98="","",MAX(0,C98-E98))</f>
        <v/>
      </c>
      <c r="H98" s="39">
        <f>IF(A98="","",SUM($F$4:F98))</f>
        <v/>
      </c>
      <c r="I98" s="39">
        <f>IF(A98="","",SUM($E$4:E98))</f>
        <v/>
      </c>
      <c r="J98" s="20">
        <f>IF(A98="","",IF(G98&lt;=0,"Estinta","In corso"))</f>
        <v/>
      </c>
      <c r="K98" s="17">
        <f>IF(A98="","",YEAR(B98))</f>
        <v/>
      </c>
      <c r="L98" s="17">
        <f>IF(A98="","",MONTH(B98))</f>
        <v/>
      </c>
    </row>
    <row r="99">
      <c r="A99" s="21">
        <f>IF(OR(A98="",G98&lt;=0),"",IF(A98&lt;'Input Mutuo'!$B$8,A98+1,""))</f>
        <v/>
      </c>
      <c r="B99" s="22">
        <f>IF(A99="","",EDATE(B98,1))</f>
        <v/>
      </c>
      <c r="C99" s="40">
        <f>IF(A99="","",G98)</f>
        <v/>
      </c>
      <c r="D99" s="40">
        <f>IF(A99="","",'Input Mutuo'!$B$7)</f>
        <v/>
      </c>
      <c r="E99" s="40">
        <f>IF(A99="","",MAX(0,D99-F99))</f>
        <v/>
      </c>
      <c r="F99" s="40">
        <f>IF(A99="","",IFERROR(C99*'Input Mutuo'!$B$11/'Input Mutuo'!$B$9,0))</f>
        <v/>
      </c>
      <c r="G99" s="40">
        <f>IF(A99="","",MAX(0,C99-E99))</f>
        <v/>
      </c>
      <c r="H99" s="40">
        <f>IF(A99="","",SUM($F$4:F99))</f>
        <v/>
      </c>
      <c r="I99" s="40">
        <f>IF(A99="","",SUM($E$4:E99))</f>
        <v/>
      </c>
      <c r="J99" s="24">
        <f>IF(A99="","",IF(G99&lt;=0,"Estinta","In corso"))</f>
        <v/>
      </c>
      <c r="K99" s="21">
        <f>IF(A99="","",YEAR(B99))</f>
        <v/>
      </c>
      <c r="L99" s="21">
        <f>IF(A99="","",MONTH(B99))</f>
        <v/>
      </c>
    </row>
    <row r="100">
      <c r="A100" s="17">
        <f>IF(OR(A99="",G99&lt;=0),"",IF(A99&lt;'Input Mutuo'!$B$8,A99+1,""))</f>
        <v/>
      </c>
      <c r="B100" s="18">
        <f>IF(A100="","",EDATE(B99,1))</f>
        <v/>
      </c>
      <c r="C100" s="39">
        <f>IF(A100="","",G99)</f>
        <v/>
      </c>
      <c r="D100" s="39">
        <f>IF(A100="","",'Input Mutuo'!$B$7)</f>
        <v/>
      </c>
      <c r="E100" s="39">
        <f>IF(A100="","",MAX(0,D100-F100))</f>
        <v/>
      </c>
      <c r="F100" s="39">
        <f>IF(A100="","",IFERROR(C100*'Input Mutuo'!$B$11/'Input Mutuo'!$B$9,0))</f>
        <v/>
      </c>
      <c r="G100" s="39">
        <f>IF(A100="","",MAX(0,C100-E100))</f>
        <v/>
      </c>
      <c r="H100" s="39">
        <f>IF(A100="","",SUM($F$4:F100))</f>
        <v/>
      </c>
      <c r="I100" s="39">
        <f>IF(A100="","",SUM($E$4:E100))</f>
        <v/>
      </c>
      <c r="J100" s="20">
        <f>IF(A100="","",IF(G100&lt;=0,"Estinta","In corso"))</f>
        <v/>
      </c>
      <c r="K100" s="17">
        <f>IF(A100="","",YEAR(B100))</f>
        <v/>
      </c>
      <c r="L100" s="17">
        <f>IF(A100="","",MONTH(B100))</f>
        <v/>
      </c>
    </row>
    <row r="101">
      <c r="A101" s="21">
        <f>IF(OR(A100="",G100&lt;=0),"",IF(A100&lt;'Input Mutuo'!$B$8,A100+1,""))</f>
        <v/>
      </c>
      <c r="B101" s="22">
        <f>IF(A101="","",EDATE(B100,1))</f>
        <v/>
      </c>
      <c r="C101" s="40">
        <f>IF(A101="","",G100)</f>
        <v/>
      </c>
      <c r="D101" s="40">
        <f>IF(A101="","",'Input Mutuo'!$B$7)</f>
        <v/>
      </c>
      <c r="E101" s="40">
        <f>IF(A101="","",MAX(0,D101-F101))</f>
        <v/>
      </c>
      <c r="F101" s="40">
        <f>IF(A101="","",IFERROR(C101*'Input Mutuo'!$B$11/'Input Mutuo'!$B$9,0))</f>
        <v/>
      </c>
      <c r="G101" s="40">
        <f>IF(A101="","",MAX(0,C101-E101))</f>
        <v/>
      </c>
      <c r="H101" s="40">
        <f>IF(A101="","",SUM($F$4:F101))</f>
        <v/>
      </c>
      <c r="I101" s="40">
        <f>IF(A101="","",SUM($E$4:E101))</f>
        <v/>
      </c>
      <c r="J101" s="24">
        <f>IF(A101="","",IF(G101&lt;=0,"Estinta","In corso"))</f>
        <v/>
      </c>
      <c r="K101" s="21">
        <f>IF(A101="","",YEAR(B101))</f>
        <v/>
      </c>
      <c r="L101" s="21">
        <f>IF(A101="","",MONTH(B101))</f>
        <v/>
      </c>
    </row>
    <row r="102">
      <c r="A102" s="17">
        <f>IF(OR(A101="",G101&lt;=0),"",IF(A101&lt;'Input Mutuo'!$B$8,A101+1,""))</f>
        <v/>
      </c>
      <c r="B102" s="18">
        <f>IF(A102="","",EDATE(B101,1))</f>
        <v/>
      </c>
      <c r="C102" s="39">
        <f>IF(A102="","",G101)</f>
        <v/>
      </c>
      <c r="D102" s="39">
        <f>IF(A102="","",'Input Mutuo'!$B$7)</f>
        <v/>
      </c>
      <c r="E102" s="39">
        <f>IF(A102="","",MAX(0,D102-F102))</f>
        <v/>
      </c>
      <c r="F102" s="39">
        <f>IF(A102="","",IFERROR(C102*'Input Mutuo'!$B$11/'Input Mutuo'!$B$9,0))</f>
        <v/>
      </c>
      <c r="G102" s="39">
        <f>IF(A102="","",MAX(0,C102-E102))</f>
        <v/>
      </c>
      <c r="H102" s="39">
        <f>IF(A102="","",SUM($F$4:F102))</f>
        <v/>
      </c>
      <c r="I102" s="39">
        <f>IF(A102="","",SUM($E$4:E102))</f>
        <v/>
      </c>
      <c r="J102" s="20">
        <f>IF(A102="","",IF(G102&lt;=0,"Estinta","In corso"))</f>
        <v/>
      </c>
      <c r="K102" s="17">
        <f>IF(A102="","",YEAR(B102))</f>
        <v/>
      </c>
      <c r="L102" s="17">
        <f>IF(A102="","",MONTH(B102))</f>
        <v/>
      </c>
    </row>
    <row r="103">
      <c r="A103" s="21">
        <f>IF(OR(A102="",G102&lt;=0),"",IF(A102&lt;'Input Mutuo'!$B$8,A102+1,""))</f>
        <v/>
      </c>
      <c r="B103" s="22">
        <f>IF(A103="","",EDATE(B102,1))</f>
        <v/>
      </c>
      <c r="C103" s="40">
        <f>IF(A103="","",G102)</f>
        <v/>
      </c>
      <c r="D103" s="40">
        <f>IF(A103="","",'Input Mutuo'!$B$7)</f>
        <v/>
      </c>
      <c r="E103" s="40">
        <f>IF(A103="","",MAX(0,D103-F103))</f>
        <v/>
      </c>
      <c r="F103" s="40">
        <f>IF(A103="","",IFERROR(C103*'Input Mutuo'!$B$11/'Input Mutuo'!$B$9,0))</f>
        <v/>
      </c>
      <c r="G103" s="40">
        <f>IF(A103="","",MAX(0,C103-E103))</f>
        <v/>
      </c>
      <c r="H103" s="40">
        <f>IF(A103="","",SUM($F$4:F103))</f>
        <v/>
      </c>
      <c r="I103" s="40">
        <f>IF(A103="","",SUM($E$4:E103))</f>
        <v/>
      </c>
      <c r="J103" s="24">
        <f>IF(A103="","",IF(G103&lt;=0,"Estinta","In corso"))</f>
        <v/>
      </c>
      <c r="K103" s="21">
        <f>IF(A103="","",YEAR(B103))</f>
        <v/>
      </c>
      <c r="L103" s="21">
        <f>IF(A103="","",MONTH(B103))</f>
        <v/>
      </c>
    </row>
    <row r="104">
      <c r="A104" s="17">
        <f>IF(OR(A103="",G103&lt;=0),"",IF(A103&lt;'Input Mutuo'!$B$8,A103+1,""))</f>
        <v/>
      </c>
      <c r="B104" s="18">
        <f>IF(A104="","",EDATE(B103,1))</f>
        <v/>
      </c>
      <c r="C104" s="39">
        <f>IF(A104="","",G103)</f>
        <v/>
      </c>
      <c r="D104" s="39">
        <f>IF(A104="","",'Input Mutuo'!$B$7)</f>
        <v/>
      </c>
      <c r="E104" s="39">
        <f>IF(A104="","",MAX(0,D104-F104))</f>
        <v/>
      </c>
      <c r="F104" s="39">
        <f>IF(A104="","",IFERROR(C104*'Input Mutuo'!$B$11/'Input Mutuo'!$B$9,0))</f>
        <v/>
      </c>
      <c r="G104" s="39">
        <f>IF(A104="","",MAX(0,C104-E104))</f>
        <v/>
      </c>
      <c r="H104" s="39">
        <f>IF(A104="","",SUM($F$4:F104))</f>
        <v/>
      </c>
      <c r="I104" s="39">
        <f>IF(A104="","",SUM($E$4:E104))</f>
        <v/>
      </c>
      <c r="J104" s="20">
        <f>IF(A104="","",IF(G104&lt;=0,"Estinta","In corso"))</f>
        <v/>
      </c>
      <c r="K104" s="17">
        <f>IF(A104="","",YEAR(B104))</f>
        <v/>
      </c>
      <c r="L104" s="17">
        <f>IF(A104="","",MONTH(B104))</f>
        <v/>
      </c>
    </row>
    <row r="105">
      <c r="A105" s="21">
        <f>IF(OR(A104="",G104&lt;=0),"",IF(A104&lt;'Input Mutuo'!$B$8,A104+1,""))</f>
        <v/>
      </c>
      <c r="B105" s="22">
        <f>IF(A105="","",EDATE(B104,1))</f>
        <v/>
      </c>
      <c r="C105" s="40">
        <f>IF(A105="","",G104)</f>
        <v/>
      </c>
      <c r="D105" s="40">
        <f>IF(A105="","",'Input Mutuo'!$B$7)</f>
        <v/>
      </c>
      <c r="E105" s="40">
        <f>IF(A105="","",MAX(0,D105-F105))</f>
        <v/>
      </c>
      <c r="F105" s="40">
        <f>IF(A105="","",IFERROR(C105*'Input Mutuo'!$B$11/'Input Mutuo'!$B$9,0))</f>
        <v/>
      </c>
      <c r="G105" s="40">
        <f>IF(A105="","",MAX(0,C105-E105))</f>
        <v/>
      </c>
      <c r="H105" s="40">
        <f>IF(A105="","",SUM($F$4:F105))</f>
        <v/>
      </c>
      <c r="I105" s="40">
        <f>IF(A105="","",SUM($E$4:E105))</f>
        <v/>
      </c>
      <c r="J105" s="24">
        <f>IF(A105="","",IF(G105&lt;=0,"Estinta","In corso"))</f>
        <v/>
      </c>
      <c r="K105" s="21">
        <f>IF(A105="","",YEAR(B105))</f>
        <v/>
      </c>
      <c r="L105" s="21">
        <f>IF(A105="","",MONTH(B105))</f>
        <v/>
      </c>
    </row>
    <row r="106">
      <c r="A106" s="17">
        <f>IF(OR(A105="",G105&lt;=0),"",IF(A105&lt;'Input Mutuo'!$B$8,A105+1,""))</f>
        <v/>
      </c>
      <c r="B106" s="18">
        <f>IF(A106="","",EDATE(B105,1))</f>
        <v/>
      </c>
      <c r="C106" s="39">
        <f>IF(A106="","",G105)</f>
        <v/>
      </c>
      <c r="D106" s="39">
        <f>IF(A106="","",'Input Mutuo'!$B$7)</f>
        <v/>
      </c>
      <c r="E106" s="39">
        <f>IF(A106="","",MAX(0,D106-F106))</f>
        <v/>
      </c>
      <c r="F106" s="39">
        <f>IF(A106="","",IFERROR(C106*'Input Mutuo'!$B$11/'Input Mutuo'!$B$9,0))</f>
        <v/>
      </c>
      <c r="G106" s="39">
        <f>IF(A106="","",MAX(0,C106-E106))</f>
        <v/>
      </c>
      <c r="H106" s="39">
        <f>IF(A106="","",SUM($F$4:F106))</f>
        <v/>
      </c>
      <c r="I106" s="39">
        <f>IF(A106="","",SUM($E$4:E106))</f>
        <v/>
      </c>
      <c r="J106" s="20">
        <f>IF(A106="","",IF(G106&lt;=0,"Estinta","In corso"))</f>
        <v/>
      </c>
      <c r="K106" s="17">
        <f>IF(A106="","",YEAR(B106))</f>
        <v/>
      </c>
      <c r="L106" s="17">
        <f>IF(A106="","",MONTH(B106))</f>
        <v/>
      </c>
    </row>
    <row r="107">
      <c r="A107" s="21">
        <f>IF(OR(A106="",G106&lt;=0),"",IF(A106&lt;'Input Mutuo'!$B$8,A106+1,""))</f>
        <v/>
      </c>
      <c r="B107" s="22">
        <f>IF(A107="","",EDATE(B106,1))</f>
        <v/>
      </c>
      <c r="C107" s="40">
        <f>IF(A107="","",G106)</f>
        <v/>
      </c>
      <c r="D107" s="40">
        <f>IF(A107="","",'Input Mutuo'!$B$7)</f>
        <v/>
      </c>
      <c r="E107" s="40">
        <f>IF(A107="","",MAX(0,D107-F107))</f>
        <v/>
      </c>
      <c r="F107" s="40">
        <f>IF(A107="","",IFERROR(C107*'Input Mutuo'!$B$11/'Input Mutuo'!$B$9,0))</f>
        <v/>
      </c>
      <c r="G107" s="40">
        <f>IF(A107="","",MAX(0,C107-E107))</f>
        <v/>
      </c>
      <c r="H107" s="40">
        <f>IF(A107="","",SUM($F$4:F107))</f>
        <v/>
      </c>
      <c r="I107" s="40">
        <f>IF(A107="","",SUM($E$4:E107))</f>
        <v/>
      </c>
      <c r="J107" s="24">
        <f>IF(A107="","",IF(G107&lt;=0,"Estinta","In corso"))</f>
        <v/>
      </c>
      <c r="K107" s="21">
        <f>IF(A107="","",YEAR(B107))</f>
        <v/>
      </c>
      <c r="L107" s="21">
        <f>IF(A107="","",MONTH(B107))</f>
        <v/>
      </c>
    </row>
    <row r="108">
      <c r="A108" s="17">
        <f>IF(OR(A107="",G107&lt;=0),"",IF(A107&lt;'Input Mutuo'!$B$8,A107+1,""))</f>
        <v/>
      </c>
      <c r="B108" s="18">
        <f>IF(A108="","",EDATE(B107,1))</f>
        <v/>
      </c>
      <c r="C108" s="39">
        <f>IF(A108="","",G107)</f>
        <v/>
      </c>
      <c r="D108" s="39">
        <f>IF(A108="","",'Input Mutuo'!$B$7)</f>
        <v/>
      </c>
      <c r="E108" s="39">
        <f>IF(A108="","",MAX(0,D108-F108))</f>
        <v/>
      </c>
      <c r="F108" s="39">
        <f>IF(A108="","",IFERROR(C108*'Input Mutuo'!$B$11/'Input Mutuo'!$B$9,0))</f>
        <v/>
      </c>
      <c r="G108" s="39">
        <f>IF(A108="","",MAX(0,C108-E108))</f>
        <v/>
      </c>
      <c r="H108" s="39">
        <f>IF(A108="","",SUM($F$4:F108))</f>
        <v/>
      </c>
      <c r="I108" s="39">
        <f>IF(A108="","",SUM($E$4:E108))</f>
        <v/>
      </c>
      <c r="J108" s="20">
        <f>IF(A108="","",IF(G108&lt;=0,"Estinta","In corso"))</f>
        <v/>
      </c>
      <c r="K108" s="17">
        <f>IF(A108="","",YEAR(B108))</f>
        <v/>
      </c>
      <c r="L108" s="17">
        <f>IF(A108="","",MONTH(B108))</f>
        <v/>
      </c>
    </row>
    <row r="109">
      <c r="A109" s="21">
        <f>IF(OR(A108="",G108&lt;=0),"",IF(A108&lt;'Input Mutuo'!$B$8,A108+1,""))</f>
        <v/>
      </c>
      <c r="B109" s="22">
        <f>IF(A109="","",EDATE(B108,1))</f>
        <v/>
      </c>
      <c r="C109" s="40">
        <f>IF(A109="","",G108)</f>
        <v/>
      </c>
      <c r="D109" s="40">
        <f>IF(A109="","",'Input Mutuo'!$B$7)</f>
        <v/>
      </c>
      <c r="E109" s="40">
        <f>IF(A109="","",MAX(0,D109-F109))</f>
        <v/>
      </c>
      <c r="F109" s="40">
        <f>IF(A109="","",IFERROR(C109*'Input Mutuo'!$B$11/'Input Mutuo'!$B$9,0))</f>
        <v/>
      </c>
      <c r="G109" s="40">
        <f>IF(A109="","",MAX(0,C109-E109))</f>
        <v/>
      </c>
      <c r="H109" s="40">
        <f>IF(A109="","",SUM($F$4:F109))</f>
        <v/>
      </c>
      <c r="I109" s="40">
        <f>IF(A109="","",SUM($E$4:E109))</f>
        <v/>
      </c>
      <c r="J109" s="24">
        <f>IF(A109="","",IF(G109&lt;=0,"Estinta","In corso"))</f>
        <v/>
      </c>
      <c r="K109" s="21">
        <f>IF(A109="","",YEAR(B109))</f>
        <v/>
      </c>
      <c r="L109" s="21">
        <f>IF(A109="","",MONTH(B109))</f>
        <v/>
      </c>
    </row>
    <row r="110">
      <c r="A110" s="17">
        <f>IF(OR(A109="",G109&lt;=0),"",IF(A109&lt;'Input Mutuo'!$B$8,A109+1,""))</f>
        <v/>
      </c>
      <c r="B110" s="18">
        <f>IF(A110="","",EDATE(B109,1))</f>
        <v/>
      </c>
      <c r="C110" s="39">
        <f>IF(A110="","",G109)</f>
        <v/>
      </c>
      <c r="D110" s="39">
        <f>IF(A110="","",'Input Mutuo'!$B$7)</f>
        <v/>
      </c>
      <c r="E110" s="39">
        <f>IF(A110="","",MAX(0,D110-F110))</f>
        <v/>
      </c>
      <c r="F110" s="39">
        <f>IF(A110="","",IFERROR(C110*'Input Mutuo'!$B$11/'Input Mutuo'!$B$9,0))</f>
        <v/>
      </c>
      <c r="G110" s="39">
        <f>IF(A110="","",MAX(0,C110-E110))</f>
        <v/>
      </c>
      <c r="H110" s="39">
        <f>IF(A110="","",SUM($F$4:F110))</f>
        <v/>
      </c>
      <c r="I110" s="39">
        <f>IF(A110="","",SUM($E$4:E110))</f>
        <v/>
      </c>
      <c r="J110" s="20">
        <f>IF(A110="","",IF(G110&lt;=0,"Estinta","In corso"))</f>
        <v/>
      </c>
      <c r="K110" s="17">
        <f>IF(A110="","",YEAR(B110))</f>
        <v/>
      </c>
      <c r="L110" s="17">
        <f>IF(A110="","",MONTH(B110))</f>
        <v/>
      </c>
    </row>
    <row r="111">
      <c r="A111" s="21">
        <f>IF(OR(A110="",G110&lt;=0),"",IF(A110&lt;'Input Mutuo'!$B$8,A110+1,""))</f>
        <v/>
      </c>
      <c r="B111" s="22">
        <f>IF(A111="","",EDATE(B110,1))</f>
        <v/>
      </c>
      <c r="C111" s="40">
        <f>IF(A111="","",G110)</f>
        <v/>
      </c>
      <c r="D111" s="40">
        <f>IF(A111="","",'Input Mutuo'!$B$7)</f>
        <v/>
      </c>
      <c r="E111" s="40">
        <f>IF(A111="","",MAX(0,D111-F111))</f>
        <v/>
      </c>
      <c r="F111" s="40">
        <f>IF(A111="","",IFERROR(C111*'Input Mutuo'!$B$11/'Input Mutuo'!$B$9,0))</f>
        <v/>
      </c>
      <c r="G111" s="40">
        <f>IF(A111="","",MAX(0,C111-E111))</f>
        <v/>
      </c>
      <c r="H111" s="40">
        <f>IF(A111="","",SUM($F$4:F111))</f>
        <v/>
      </c>
      <c r="I111" s="40">
        <f>IF(A111="","",SUM($E$4:E111))</f>
        <v/>
      </c>
      <c r="J111" s="24">
        <f>IF(A111="","",IF(G111&lt;=0,"Estinta","In corso"))</f>
        <v/>
      </c>
      <c r="K111" s="21">
        <f>IF(A111="","",YEAR(B111))</f>
        <v/>
      </c>
      <c r="L111" s="21">
        <f>IF(A111="","",MONTH(B111))</f>
        <v/>
      </c>
    </row>
    <row r="112">
      <c r="A112" s="17">
        <f>IF(OR(A111="",G111&lt;=0),"",IF(A111&lt;'Input Mutuo'!$B$8,A111+1,""))</f>
        <v/>
      </c>
      <c r="B112" s="18">
        <f>IF(A112="","",EDATE(B111,1))</f>
        <v/>
      </c>
      <c r="C112" s="39">
        <f>IF(A112="","",G111)</f>
        <v/>
      </c>
      <c r="D112" s="39">
        <f>IF(A112="","",'Input Mutuo'!$B$7)</f>
        <v/>
      </c>
      <c r="E112" s="39">
        <f>IF(A112="","",MAX(0,D112-F112))</f>
        <v/>
      </c>
      <c r="F112" s="39">
        <f>IF(A112="","",IFERROR(C112*'Input Mutuo'!$B$11/'Input Mutuo'!$B$9,0))</f>
        <v/>
      </c>
      <c r="G112" s="39">
        <f>IF(A112="","",MAX(0,C112-E112))</f>
        <v/>
      </c>
      <c r="H112" s="39">
        <f>IF(A112="","",SUM($F$4:F112))</f>
        <v/>
      </c>
      <c r="I112" s="39">
        <f>IF(A112="","",SUM($E$4:E112))</f>
        <v/>
      </c>
      <c r="J112" s="20">
        <f>IF(A112="","",IF(G112&lt;=0,"Estinta","In corso"))</f>
        <v/>
      </c>
      <c r="K112" s="17">
        <f>IF(A112="","",YEAR(B112))</f>
        <v/>
      </c>
      <c r="L112" s="17">
        <f>IF(A112="","",MONTH(B112))</f>
        <v/>
      </c>
    </row>
    <row r="113">
      <c r="A113" s="21">
        <f>IF(OR(A112="",G112&lt;=0),"",IF(A112&lt;'Input Mutuo'!$B$8,A112+1,""))</f>
        <v/>
      </c>
      <c r="B113" s="22">
        <f>IF(A113="","",EDATE(B112,1))</f>
        <v/>
      </c>
      <c r="C113" s="40">
        <f>IF(A113="","",G112)</f>
        <v/>
      </c>
      <c r="D113" s="40">
        <f>IF(A113="","",'Input Mutuo'!$B$7)</f>
        <v/>
      </c>
      <c r="E113" s="40">
        <f>IF(A113="","",MAX(0,D113-F113))</f>
        <v/>
      </c>
      <c r="F113" s="40">
        <f>IF(A113="","",IFERROR(C113*'Input Mutuo'!$B$11/'Input Mutuo'!$B$9,0))</f>
        <v/>
      </c>
      <c r="G113" s="40">
        <f>IF(A113="","",MAX(0,C113-E113))</f>
        <v/>
      </c>
      <c r="H113" s="40">
        <f>IF(A113="","",SUM($F$4:F113))</f>
        <v/>
      </c>
      <c r="I113" s="40">
        <f>IF(A113="","",SUM($E$4:E113))</f>
        <v/>
      </c>
      <c r="J113" s="24">
        <f>IF(A113="","",IF(G113&lt;=0,"Estinta","In corso"))</f>
        <v/>
      </c>
      <c r="K113" s="21">
        <f>IF(A113="","",YEAR(B113))</f>
        <v/>
      </c>
      <c r="L113" s="21">
        <f>IF(A113="","",MONTH(B113))</f>
        <v/>
      </c>
    </row>
    <row r="114">
      <c r="A114" s="17">
        <f>IF(OR(A113="",G113&lt;=0),"",IF(A113&lt;'Input Mutuo'!$B$8,A113+1,""))</f>
        <v/>
      </c>
      <c r="B114" s="18">
        <f>IF(A114="","",EDATE(B113,1))</f>
        <v/>
      </c>
      <c r="C114" s="39">
        <f>IF(A114="","",G113)</f>
        <v/>
      </c>
      <c r="D114" s="39">
        <f>IF(A114="","",'Input Mutuo'!$B$7)</f>
        <v/>
      </c>
      <c r="E114" s="39">
        <f>IF(A114="","",MAX(0,D114-F114))</f>
        <v/>
      </c>
      <c r="F114" s="39">
        <f>IF(A114="","",IFERROR(C114*'Input Mutuo'!$B$11/'Input Mutuo'!$B$9,0))</f>
        <v/>
      </c>
      <c r="G114" s="39">
        <f>IF(A114="","",MAX(0,C114-E114))</f>
        <v/>
      </c>
      <c r="H114" s="39">
        <f>IF(A114="","",SUM($F$4:F114))</f>
        <v/>
      </c>
      <c r="I114" s="39">
        <f>IF(A114="","",SUM($E$4:E114))</f>
        <v/>
      </c>
      <c r="J114" s="20">
        <f>IF(A114="","",IF(G114&lt;=0,"Estinta","In corso"))</f>
        <v/>
      </c>
      <c r="K114" s="17">
        <f>IF(A114="","",YEAR(B114))</f>
        <v/>
      </c>
      <c r="L114" s="17">
        <f>IF(A114="","",MONTH(B114))</f>
        <v/>
      </c>
    </row>
    <row r="115">
      <c r="A115" s="21">
        <f>IF(OR(A114="",G114&lt;=0),"",IF(A114&lt;'Input Mutuo'!$B$8,A114+1,""))</f>
        <v/>
      </c>
      <c r="B115" s="22">
        <f>IF(A115="","",EDATE(B114,1))</f>
        <v/>
      </c>
      <c r="C115" s="40">
        <f>IF(A115="","",G114)</f>
        <v/>
      </c>
      <c r="D115" s="40">
        <f>IF(A115="","",'Input Mutuo'!$B$7)</f>
        <v/>
      </c>
      <c r="E115" s="40">
        <f>IF(A115="","",MAX(0,D115-F115))</f>
        <v/>
      </c>
      <c r="F115" s="40">
        <f>IF(A115="","",IFERROR(C115*'Input Mutuo'!$B$11/'Input Mutuo'!$B$9,0))</f>
        <v/>
      </c>
      <c r="G115" s="40">
        <f>IF(A115="","",MAX(0,C115-E115))</f>
        <v/>
      </c>
      <c r="H115" s="40">
        <f>IF(A115="","",SUM($F$4:F115))</f>
        <v/>
      </c>
      <c r="I115" s="40">
        <f>IF(A115="","",SUM($E$4:E115))</f>
        <v/>
      </c>
      <c r="J115" s="24">
        <f>IF(A115="","",IF(G115&lt;=0,"Estinta","In corso"))</f>
        <v/>
      </c>
      <c r="K115" s="21">
        <f>IF(A115="","",YEAR(B115))</f>
        <v/>
      </c>
      <c r="L115" s="21">
        <f>IF(A115="","",MONTH(B115))</f>
        <v/>
      </c>
    </row>
    <row r="116">
      <c r="A116" s="17">
        <f>IF(OR(A115="",G115&lt;=0),"",IF(A115&lt;'Input Mutuo'!$B$8,A115+1,""))</f>
        <v/>
      </c>
      <c r="B116" s="18">
        <f>IF(A116="","",EDATE(B115,1))</f>
        <v/>
      </c>
      <c r="C116" s="39">
        <f>IF(A116="","",G115)</f>
        <v/>
      </c>
      <c r="D116" s="39">
        <f>IF(A116="","",'Input Mutuo'!$B$7)</f>
        <v/>
      </c>
      <c r="E116" s="39">
        <f>IF(A116="","",MAX(0,D116-F116))</f>
        <v/>
      </c>
      <c r="F116" s="39">
        <f>IF(A116="","",IFERROR(C116*'Input Mutuo'!$B$11/'Input Mutuo'!$B$9,0))</f>
        <v/>
      </c>
      <c r="G116" s="39">
        <f>IF(A116="","",MAX(0,C116-E116))</f>
        <v/>
      </c>
      <c r="H116" s="39">
        <f>IF(A116="","",SUM($F$4:F116))</f>
        <v/>
      </c>
      <c r="I116" s="39">
        <f>IF(A116="","",SUM($E$4:E116))</f>
        <v/>
      </c>
      <c r="J116" s="20">
        <f>IF(A116="","",IF(G116&lt;=0,"Estinta","In corso"))</f>
        <v/>
      </c>
      <c r="K116" s="17">
        <f>IF(A116="","",YEAR(B116))</f>
        <v/>
      </c>
      <c r="L116" s="17">
        <f>IF(A116="","",MONTH(B116))</f>
        <v/>
      </c>
    </row>
    <row r="117">
      <c r="A117" s="21">
        <f>IF(OR(A116="",G116&lt;=0),"",IF(A116&lt;'Input Mutuo'!$B$8,A116+1,""))</f>
        <v/>
      </c>
      <c r="B117" s="22">
        <f>IF(A117="","",EDATE(B116,1))</f>
        <v/>
      </c>
      <c r="C117" s="40">
        <f>IF(A117="","",G116)</f>
        <v/>
      </c>
      <c r="D117" s="40">
        <f>IF(A117="","",'Input Mutuo'!$B$7)</f>
        <v/>
      </c>
      <c r="E117" s="40">
        <f>IF(A117="","",MAX(0,D117-F117))</f>
        <v/>
      </c>
      <c r="F117" s="40">
        <f>IF(A117="","",IFERROR(C117*'Input Mutuo'!$B$11/'Input Mutuo'!$B$9,0))</f>
        <v/>
      </c>
      <c r="G117" s="40">
        <f>IF(A117="","",MAX(0,C117-E117))</f>
        <v/>
      </c>
      <c r="H117" s="40">
        <f>IF(A117="","",SUM($F$4:F117))</f>
        <v/>
      </c>
      <c r="I117" s="40">
        <f>IF(A117="","",SUM($E$4:E117))</f>
        <v/>
      </c>
      <c r="J117" s="24">
        <f>IF(A117="","",IF(G117&lt;=0,"Estinta","In corso"))</f>
        <v/>
      </c>
      <c r="K117" s="21">
        <f>IF(A117="","",YEAR(B117))</f>
        <v/>
      </c>
      <c r="L117" s="21">
        <f>IF(A117="","",MONTH(B117))</f>
        <v/>
      </c>
    </row>
    <row r="118">
      <c r="A118" s="17">
        <f>IF(OR(A117="",G117&lt;=0),"",IF(A117&lt;'Input Mutuo'!$B$8,A117+1,""))</f>
        <v/>
      </c>
      <c r="B118" s="18">
        <f>IF(A118="","",EDATE(B117,1))</f>
        <v/>
      </c>
      <c r="C118" s="39">
        <f>IF(A118="","",G117)</f>
        <v/>
      </c>
      <c r="D118" s="39">
        <f>IF(A118="","",'Input Mutuo'!$B$7)</f>
        <v/>
      </c>
      <c r="E118" s="39">
        <f>IF(A118="","",MAX(0,D118-F118))</f>
        <v/>
      </c>
      <c r="F118" s="39">
        <f>IF(A118="","",IFERROR(C118*'Input Mutuo'!$B$11/'Input Mutuo'!$B$9,0))</f>
        <v/>
      </c>
      <c r="G118" s="39">
        <f>IF(A118="","",MAX(0,C118-E118))</f>
        <v/>
      </c>
      <c r="H118" s="39">
        <f>IF(A118="","",SUM($F$4:F118))</f>
        <v/>
      </c>
      <c r="I118" s="39">
        <f>IF(A118="","",SUM($E$4:E118))</f>
        <v/>
      </c>
      <c r="J118" s="20">
        <f>IF(A118="","",IF(G118&lt;=0,"Estinta","In corso"))</f>
        <v/>
      </c>
      <c r="K118" s="17">
        <f>IF(A118="","",YEAR(B118))</f>
        <v/>
      </c>
      <c r="L118" s="17">
        <f>IF(A118="","",MONTH(B118))</f>
        <v/>
      </c>
    </row>
    <row r="119">
      <c r="A119" s="21">
        <f>IF(OR(A118="",G118&lt;=0),"",IF(A118&lt;'Input Mutuo'!$B$8,A118+1,""))</f>
        <v/>
      </c>
      <c r="B119" s="22">
        <f>IF(A119="","",EDATE(B118,1))</f>
        <v/>
      </c>
      <c r="C119" s="40">
        <f>IF(A119="","",G118)</f>
        <v/>
      </c>
      <c r="D119" s="40">
        <f>IF(A119="","",'Input Mutuo'!$B$7)</f>
        <v/>
      </c>
      <c r="E119" s="40">
        <f>IF(A119="","",MAX(0,D119-F119))</f>
        <v/>
      </c>
      <c r="F119" s="40">
        <f>IF(A119="","",IFERROR(C119*'Input Mutuo'!$B$11/'Input Mutuo'!$B$9,0))</f>
        <v/>
      </c>
      <c r="G119" s="40">
        <f>IF(A119="","",MAX(0,C119-E119))</f>
        <v/>
      </c>
      <c r="H119" s="40">
        <f>IF(A119="","",SUM($F$4:F119))</f>
        <v/>
      </c>
      <c r="I119" s="40">
        <f>IF(A119="","",SUM($E$4:E119))</f>
        <v/>
      </c>
      <c r="J119" s="24">
        <f>IF(A119="","",IF(G119&lt;=0,"Estinta","In corso"))</f>
        <v/>
      </c>
      <c r="K119" s="21">
        <f>IF(A119="","",YEAR(B119))</f>
        <v/>
      </c>
      <c r="L119" s="21">
        <f>IF(A119="","",MONTH(B119))</f>
        <v/>
      </c>
    </row>
    <row r="120">
      <c r="A120" s="17">
        <f>IF(OR(A119="",G119&lt;=0),"",IF(A119&lt;'Input Mutuo'!$B$8,A119+1,""))</f>
        <v/>
      </c>
      <c r="B120" s="18">
        <f>IF(A120="","",EDATE(B119,1))</f>
        <v/>
      </c>
      <c r="C120" s="39">
        <f>IF(A120="","",G119)</f>
        <v/>
      </c>
      <c r="D120" s="39">
        <f>IF(A120="","",'Input Mutuo'!$B$7)</f>
        <v/>
      </c>
      <c r="E120" s="39">
        <f>IF(A120="","",MAX(0,D120-F120))</f>
        <v/>
      </c>
      <c r="F120" s="39">
        <f>IF(A120="","",IFERROR(C120*'Input Mutuo'!$B$11/'Input Mutuo'!$B$9,0))</f>
        <v/>
      </c>
      <c r="G120" s="39">
        <f>IF(A120="","",MAX(0,C120-E120))</f>
        <v/>
      </c>
      <c r="H120" s="39">
        <f>IF(A120="","",SUM($F$4:F120))</f>
        <v/>
      </c>
      <c r="I120" s="39">
        <f>IF(A120="","",SUM($E$4:E120))</f>
        <v/>
      </c>
      <c r="J120" s="20">
        <f>IF(A120="","",IF(G120&lt;=0,"Estinta","In corso"))</f>
        <v/>
      </c>
      <c r="K120" s="17">
        <f>IF(A120="","",YEAR(B120))</f>
        <v/>
      </c>
      <c r="L120" s="17">
        <f>IF(A120="","",MONTH(B120))</f>
        <v/>
      </c>
    </row>
    <row r="121">
      <c r="A121" s="21">
        <f>IF(OR(A120="",G120&lt;=0),"",IF(A120&lt;'Input Mutuo'!$B$8,A120+1,""))</f>
        <v/>
      </c>
      <c r="B121" s="22">
        <f>IF(A121="","",EDATE(B120,1))</f>
        <v/>
      </c>
      <c r="C121" s="40">
        <f>IF(A121="","",G120)</f>
        <v/>
      </c>
      <c r="D121" s="40">
        <f>IF(A121="","",'Input Mutuo'!$B$7)</f>
        <v/>
      </c>
      <c r="E121" s="40">
        <f>IF(A121="","",MAX(0,D121-F121))</f>
        <v/>
      </c>
      <c r="F121" s="40">
        <f>IF(A121="","",IFERROR(C121*'Input Mutuo'!$B$11/'Input Mutuo'!$B$9,0))</f>
        <v/>
      </c>
      <c r="G121" s="40">
        <f>IF(A121="","",MAX(0,C121-E121))</f>
        <v/>
      </c>
      <c r="H121" s="40">
        <f>IF(A121="","",SUM($F$4:F121))</f>
        <v/>
      </c>
      <c r="I121" s="40">
        <f>IF(A121="","",SUM($E$4:E121))</f>
        <v/>
      </c>
      <c r="J121" s="24">
        <f>IF(A121="","",IF(G121&lt;=0,"Estinta","In corso"))</f>
        <v/>
      </c>
      <c r="K121" s="21">
        <f>IF(A121="","",YEAR(B121))</f>
        <v/>
      </c>
      <c r="L121" s="21">
        <f>IF(A121="","",MONTH(B121))</f>
        <v/>
      </c>
    </row>
    <row r="122">
      <c r="A122" s="17">
        <f>IF(OR(A121="",G121&lt;=0),"",IF(A121&lt;'Input Mutuo'!$B$8,A121+1,""))</f>
        <v/>
      </c>
      <c r="B122" s="18">
        <f>IF(A122="","",EDATE(B121,1))</f>
        <v/>
      </c>
      <c r="C122" s="39">
        <f>IF(A122="","",G121)</f>
        <v/>
      </c>
      <c r="D122" s="39">
        <f>IF(A122="","",'Input Mutuo'!$B$7)</f>
        <v/>
      </c>
      <c r="E122" s="39">
        <f>IF(A122="","",MAX(0,D122-F122))</f>
        <v/>
      </c>
      <c r="F122" s="39">
        <f>IF(A122="","",IFERROR(C122*'Input Mutuo'!$B$11/'Input Mutuo'!$B$9,0))</f>
        <v/>
      </c>
      <c r="G122" s="39">
        <f>IF(A122="","",MAX(0,C122-E122))</f>
        <v/>
      </c>
      <c r="H122" s="39">
        <f>IF(A122="","",SUM($F$4:F122))</f>
        <v/>
      </c>
      <c r="I122" s="39">
        <f>IF(A122="","",SUM($E$4:E122))</f>
        <v/>
      </c>
      <c r="J122" s="20">
        <f>IF(A122="","",IF(G122&lt;=0,"Estinta","In corso"))</f>
        <v/>
      </c>
      <c r="K122" s="17">
        <f>IF(A122="","",YEAR(B122))</f>
        <v/>
      </c>
      <c r="L122" s="17">
        <f>IF(A122="","",MONTH(B122))</f>
        <v/>
      </c>
    </row>
    <row r="123">
      <c r="A123" s="21">
        <f>IF(OR(A122="",G122&lt;=0),"",IF(A122&lt;'Input Mutuo'!$B$8,A122+1,""))</f>
        <v/>
      </c>
      <c r="B123" s="22">
        <f>IF(A123="","",EDATE(B122,1))</f>
        <v/>
      </c>
      <c r="C123" s="40">
        <f>IF(A123="","",G122)</f>
        <v/>
      </c>
      <c r="D123" s="40">
        <f>IF(A123="","",'Input Mutuo'!$B$7)</f>
        <v/>
      </c>
      <c r="E123" s="40">
        <f>IF(A123="","",MAX(0,D123-F123))</f>
        <v/>
      </c>
      <c r="F123" s="40">
        <f>IF(A123="","",IFERROR(C123*'Input Mutuo'!$B$11/'Input Mutuo'!$B$9,0))</f>
        <v/>
      </c>
      <c r="G123" s="40">
        <f>IF(A123="","",MAX(0,C123-E123))</f>
        <v/>
      </c>
      <c r="H123" s="40">
        <f>IF(A123="","",SUM($F$4:F123))</f>
        <v/>
      </c>
      <c r="I123" s="40">
        <f>IF(A123="","",SUM($E$4:E123))</f>
        <v/>
      </c>
      <c r="J123" s="24">
        <f>IF(A123="","",IF(G123&lt;=0,"Estinta","In corso"))</f>
        <v/>
      </c>
      <c r="K123" s="21">
        <f>IF(A123="","",YEAR(B123))</f>
        <v/>
      </c>
      <c r="L123" s="21">
        <f>IF(A123="","",MONTH(B123))</f>
        <v/>
      </c>
    </row>
    <row r="124">
      <c r="A124" s="17">
        <f>IF(OR(A123="",G123&lt;=0),"",IF(A123&lt;'Input Mutuo'!$B$8,A123+1,""))</f>
        <v/>
      </c>
      <c r="B124" s="18">
        <f>IF(A124="","",EDATE(B123,1))</f>
        <v/>
      </c>
      <c r="C124" s="39">
        <f>IF(A124="","",G123)</f>
        <v/>
      </c>
      <c r="D124" s="39">
        <f>IF(A124="","",'Input Mutuo'!$B$7)</f>
        <v/>
      </c>
      <c r="E124" s="39">
        <f>IF(A124="","",MAX(0,D124-F124))</f>
        <v/>
      </c>
      <c r="F124" s="39">
        <f>IF(A124="","",IFERROR(C124*'Input Mutuo'!$B$11/'Input Mutuo'!$B$9,0))</f>
        <v/>
      </c>
      <c r="G124" s="39">
        <f>IF(A124="","",MAX(0,C124-E124))</f>
        <v/>
      </c>
      <c r="H124" s="39">
        <f>IF(A124="","",SUM($F$4:F124))</f>
        <v/>
      </c>
      <c r="I124" s="39">
        <f>IF(A124="","",SUM($E$4:E124))</f>
        <v/>
      </c>
      <c r="J124" s="20">
        <f>IF(A124="","",IF(G124&lt;=0,"Estinta","In corso"))</f>
        <v/>
      </c>
      <c r="K124" s="17">
        <f>IF(A124="","",YEAR(B124))</f>
        <v/>
      </c>
      <c r="L124" s="17">
        <f>IF(A124="","",MONTH(B124))</f>
        <v/>
      </c>
    </row>
    <row r="125">
      <c r="A125" s="21">
        <f>IF(OR(A124="",G124&lt;=0),"",IF(A124&lt;'Input Mutuo'!$B$8,A124+1,""))</f>
        <v/>
      </c>
      <c r="B125" s="22">
        <f>IF(A125="","",EDATE(B124,1))</f>
        <v/>
      </c>
      <c r="C125" s="40">
        <f>IF(A125="","",G124)</f>
        <v/>
      </c>
      <c r="D125" s="40">
        <f>IF(A125="","",'Input Mutuo'!$B$7)</f>
        <v/>
      </c>
      <c r="E125" s="40">
        <f>IF(A125="","",MAX(0,D125-F125))</f>
        <v/>
      </c>
      <c r="F125" s="40">
        <f>IF(A125="","",IFERROR(C125*'Input Mutuo'!$B$11/'Input Mutuo'!$B$9,0))</f>
        <v/>
      </c>
      <c r="G125" s="40">
        <f>IF(A125="","",MAX(0,C125-E125))</f>
        <v/>
      </c>
      <c r="H125" s="40">
        <f>IF(A125="","",SUM($F$4:F125))</f>
        <v/>
      </c>
      <c r="I125" s="40">
        <f>IF(A125="","",SUM($E$4:E125))</f>
        <v/>
      </c>
      <c r="J125" s="24">
        <f>IF(A125="","",IF(G125&lt;=0,"Estinta","In corso"))</f>
        <v/>
      </c>
      <c r="K125" s="21">
        <f>IF(A125="","",YEAR(B125))</f>
        <v/>
      </c>
      <c r="L125" s="21">
        <f>IF(A125="","",MONTH(B125))</f>
        <v/>
      </c>
    </row>
    <row r="126">
      <c r="A126" s="17">
        <f>IF(OR(A125="",G125&lt;=0),"",IF(A125&lt;'Input Mutuo'!$B$8,A125+1,""))</f>
        <v/>
      </c>
      <c r="B126" s="18">
        <f>IF(A126="","",EDATE(B125,1))</f>
        <v/>
      </c>
      <c r="C126" s="39">
        <f>IF(A126="","",G125)</f>
        <v/>
      </c>
      <c r="D126" s="39">
        <f>IF(A126="","",'Input Mutuo'!$B$7)</f>
        <v/>
      </c>
      <c r="E126" s="39">
        <f>IF(A126="","",MAX(0,D126-F126))</f>
        <v/>
      </c>
      <c r="F126" s="39">
        <f>IF(A126="","",IFERROR(C126*'Input Mutuo'!$B$11/'Input Mutuo'!$B$9,0))</f>
        <v/>
      </c>
      <c r="G126" s="39">
        <f>IF(A126="","",MAX(0,C126-E126))</f>
        <v/>
      </c>
      <c r="H126" s="39">
        <f>IF(A126="","",SUM($F$4:F126))</f>
        <v/>
      </c>
      <c r="I126" s="39">
        <f>IF(A126="","",SUM($E$4:E126))</f>
        <v/>
      </c>
      <c r="J126" s="20">
        <f>IF(A126="","",IF(G126&lt;=0,"Estinta","In corso"))</f>
        <v/>
      </c>
      <c r="K126" s="17">
        <f>IF(A126="","",YEAR(B126))</f>
        <v/>
      </c>
      <c r="L126" s="17">
        <f>IF(A126="","",MONTH(B126))</f>
        <v/>
      </c>
    </row>
    <row r="127">
      <c r="A127" s="21">
        <f>IF(OR(A126="",G126&lt;=0),"",IF(A126&lt;'Input Mutuo'!$B$8,A126+1,""))</f>
        <v/>
      </c>
      <c r="B127" s="22">
        <f>IF(A127="","",EDATE(B126,1))</f>
        <v/>
      </c>
      <c r="C127" s="40">
        <f>IF(A127="","",G126)</f>
        <v/>
      </c>
      <c r="D127" s="40">
        <f>IF(A127="","",'Input Mutuo'!$B$7)</f>
        <v/>
      </c>
      <c r="E127" s="40">
        <f>IF(A127="","",MAX(0,D127-F127))</f>
        <v/>
      </c>
      <c r="F127" s="40">
        <f>IF(A127="","",IFERROR(C127*'Input Mutuo'!$B$11/'Input Mutuo'!$B$9,0))</f>
        <v/>
      </c>
      <c r="G127" s="40">
        <f>IF(A127="","",MAX(0,C127-E127))</f>
        <v/>
      </c>
      <c r="H127" s="40">
        <f>IF(A127="","",SUM($F$4:F127))</f>
        <v/>
      </c>
      <c r="I127" s="40">
        <f>IF(A127="","",SUM($E$4:E127))</f>
        <v/>
      </c>
      <c r="J127" s="24">
        <f>IF(A127="","",IF(G127&lt;=0,"Estinta","In corso"))</f>
        <v/>
      </c>
      <c r="K127" s="21">
        <f>IF(A127="","",YEAR(B127))</f>
        <v/>
      </c>
      <c r="L127" s="21">
        <f>IF(A127="","",MONTH(B127))</f>
        <v/>
      </c>
    </row>
    <row r="128">
      <c r="A128" s="17">
        <f>IF(OR(A127="",G127&lt;=0),"",IF(A127&lt;'Input Mutuo'!$B$8,A127+1,""))</f>
        <v/>
      </c>
      <c r="B128" s="18">
        <f>IF(A128="","",EDATE(B127,1))</f>
        <v/>
      </c>
      <c r="C128" s="39">
        <f>IF(A128="","",G127)</f>
        <v/>
      </c>
      <c r="D128" s="39">
        <f>IF(A128="","",'Input Mutuo'!$B$7)</f>
        <v/>
      </c>
      <c r="E128" s="39">
        <f>IF(A128="","",MAX(0,D128-F128))</f>
        <v/>
      </c>
      <c r="F128" s="39">
        <f>IF(A128="","",IFERROR(C128*'Input Mutuo'!$B$11/'Input Mutuo'!$B$9,0))</f>
        <v/>
      </c>
      <c r="G128" s="39">
        <f>IF(A128="","",MAX(0,C128-E128))</f>
        <v/>
      </c>
      <c r="H128" s="39">
        <f>IF(A128="","",SUM($F$4:F128))</f>
        <v/>
      </c>
      <c r="I128" s="39">
        <f>IF(A128="","",SUM($E$4:E128))</f>
        <v/>
      </c>
      <c r="J128" s="20">
        <f>IF(A128="","",IF(G128&lt;=0,"Estinta","In corso"))</f>
        <v/>
      </c>
      <c r="K128" s="17">
        <f>IF(A128="","",YEAR(B128))</f>
        <v/>
      </c>
      <c r="L128" s="17">
        <f>IF(A128="","",MONTH(B128))</f>
        <v/>
      </c>
    </row>
    <row r="129">
      <c r="A129" s="21">
        <f>IF(OR(A128="",G128&lt;=0),"",IF(A128&lt;'Input Mutuo'!$B$8,A128+1,""))</f>
        <v/>
      </c>
      <c r="B129" s="22">
        <f>IF(A129="","",EDATE(B128,1))</f>
        <v/>
      </c>
      <c r="C129" s="40">
        <f>IF(A129="","",G128)</f>
        <v/>
      </c>
      <c r="D129" s="40">
        <f>IF(A129="","",'Input Mutuo'!$B$7)</f>
        <v/>
      </c>
      <c r="E129" s="40">
        <f>IF(A129="","",MAX(0,D129-F129))</f>
        <v/>
      </c>
      <c r="F129" s="40">
        <f>IF(A129="","",IFERROR(C129*'Input Mutuo'!$B$11/'Input Mutuo'!$B$9,0))</f>
        <v/>
      </c>
      <c r="G129" s="40">
        <f>IF(A129="","",MAX(0,C129-E129))</f>
        <v/>
      </c>
      <c r="H129" s="40">
        <f>IF(A129="","",SUM($F$4:F129))</f>
        <v/>
      </c>
      <c r="I129" s="40">
        <f>IF(A129="","",SUM($E$4:E129))</f>
        <v/>
      </c>
      <c r="J129" s="24">
        <f>IF(A129="","",IF(G129&lt;=0,"Estinta","In corso"))</f>
        <v/>
      </c>
      <c r="K129" s="21">
        <f>IF(A129="","",YEAR(B129))</f>
        <v/>
      </c>
      <c r="L129" s="21">
        <f>IF(A129="","",MONTH(B129))</f>
        <v/>
      </c>
    </row>
    <row r="130">
      <c r="A130" s="17">
        <f>IF(OR(A129="",G129&lt;=0),"",IF(A129&lt;'Input Mutuo'!$B$8,A129+1,""))</f>
        <v/>
      </c>
      <c r="B130" s="18">
        <f>IF(A130="","",EDATE(B129,1))</f>
        <v/>
      </c>
      <c r="C130" s="39">
        <f>IF(A130="","",G129)</f>
        <v/>
      </c>
      <c r="D130" s="39">
        <f>IF(A130="","",'Input Mutuo'!$B$7)</f>
        <v/>
      </c>
      <c r="E130" s="39">
        <f>IF(A130="","",MAX(0,D130-F130))</f>
        <v/>
      </c>
      <c r="F130" s="39">
        <f>IF(A130="","",IFERROR(C130*'Input Mutuo'!$B$11/'Input Mutuo'!$B$9,0))</f>
        <v/>
      </c>
      <c r="G130" s="39">
        <f>IF(A130="","",MAX(0,C130-E130))</f>
        <v/>
      </c>
      <c r="H130" s="39">
        <f>IF(A130="","",SUM($F$4:F130))</f>
        <v/>
      </c>
      <c r="I130" s="39">
        <f>IF(A130="","",SUM($E$4:E130))</f>
        <v/>
      </c>
      <c r="J130" s="20">
        <f>IF(A130="","",IF(G130&lt;=0,"Estinta","In corso"))</f>
        <v/>
      </c>
      <c r="K130" s="17">
        <f>IF(A130="","",YEAR(B130))</f>
        <v/>
      </c>
      <c r="L130" s="17">
        <f>IF(A130="","",MONTH(B130))</f>
        <v/>
      </c>
    </row>
    <row r="131">
      <c r="A131" s="21">
        <f>IF(OR(A130="",G130&lt;=0),"",IF(A130&lt;'Input Mutuo'!$B$8,A130+1,""))</f>
        <v/>
      </c>
      <c r="B131" s="22">
        <f>IF(A131="","",EDATE(B130,1))</f>
        <v/>
      </c>
      <c r="C131" s="40">
        <f>IF(A131="","",G130)</f>
        <v/>
      </c>
      <c r="D131" s="40">
        <f>IF(A131="","",'Input Mutuo'!$B$7)</f>
        <v/>
      </c>
      <c r="E131" s="40">
        <f>IF(A131="","",MAX(0,D131-F131))</f>
        <v/>
      </c>
      <c r="F131" s="40">
        <f>IF(A131="","",IFERROR(C131*'Input Mutuo'!$B$11/'Input Mutuo'!$B$9,0))</f>
        <v/>
      </c>
      <c r="G131" s="40">
        <f>IF(A131="","",MAX(0,C131-E131))</f>
        <v/>
      </c>
      <c r="H131" s="40">
        <f>IF(A131="","",SUM($F$4:F131))</f>
        <v/>
      </c>
      <c r="I131" s="40">
        <f>IF(A131="","",SUM($E$4:E131))</f>
        <v/>
      </c>
      <c r="J131" s="24">
        <f>IF(A131="","",IF(G131&lt;=0,"Estinta","In corso"))</f>
        <v/>
      </c>
      <c r="K131" s="21">
        <f>IF(A131="","",YEAR(B131))</f>
        <v/>
      </c>
      <c r="L131" s="21">
        <f>IF(A131="","",MONTH(B131))</f>
        <v/>
      </c>
    </row>
    <row r="132">
      <c r="A132" s="17">
        <f>IF(OR(A131="",G131&lt;=0),"",IF(A131&lt;'Input Mutuo'!$B$8,A131+1,""))</f>
        <v/>
      </c>
      <c r="B132" s="18">
        <f>IF(A132="","",EDATE(B131,1))</f>
        <v/>
      </c>
      <c r="C132" s="39">
        <f>IF(A132="","",G131)</f>
        <v/>
      </c>
      <c r="D132" s="39">
        <f>IF(A132="","",'Input Mutuo'!$B$7)</f>
        <v/>
      </c>
      <c r="E132" s="39">
        <f>IF(A132="","",MAX(0,D132-F132))</f>
        <v/>
      </c>
      <c r="F132" s="39">
        <f>IF(A132="","",IFERROR(C132*'Input Mutuo'!$B$11/'Input Mutuo'!$B$9,0))</f>
        <v/>
      </c>
      <c r="G132" s="39">
        <f>IF(A132="","",MAX(0,C132-E132))</f>
        <v/>
      </c>
      <c r="H132" s="39">
        <f>IF(A132="","",SUM($F$4:F132))</f>
        <v/>
      </c>
      <c r="I132" s="39">
        <f>IF(A132="","",SUM($E$4:E132))</f>
        <v/>
      </c>
      <c r="J132" s="20">
        <f>IF(A132="","",IF(G132&lt;=0,"Estinta","In corso"))</f>
        <v/>
      </c>
      <c r="K132" s="17">
        <f>IF(A132="","",YEAR(B132))</f>
        <v/>
      </c>
      <c r="L132" s="17">
        <f>IF(A132="","",MONTH(B132))</f>
        <v/>
      </c>
    </row>
    <row r="133">
      <c r="A133" s="21">
        <f>IF(OR(A132="",G132&lt;=0),"",IF(A132&lt;'Input Mutuo'!$B$8,A132+1,""))</f>
        <v/>
      </c>
      <c r="B133" s="22">
        <f>IF(A133="","",EDATE(B132,1))</f>
        <v/>
      </c>
      <c r="C133" s="40">
        <f>IF(A133="","",G132)</f>
        <v/>
      </c>
      <c r="D133" s="40">
        <f>IF(A133="","",'Input Mutuo'!$B$7)</f>
        <v/>
      </c>
      <c r="E133" s="40">
        <f>IF(A133="","",MAX(0,D133-F133))</f>
        <v/>
      </c>
      <c r="F133" s="40">
        <f>IF(A133="","",IFERROR(C133*'Input Mutuo'!$B$11/'Input Mutuo'!$B$9,0))</f>
        <v/>
      </c>
      <c r="G133" s="40">
        <f>IF(A133="","",MAX(0,C133-E133))</f>
        <v/>
      </c>
      <c r="H133" s="40">
        <f>IF(A133="","",SUM($F$4:F133))</f>
        <v/>
      </c>
      <c r="I133" s="40">
        <f>IF(A133="","",SUM($E$4:E133))</f>
        <v/>
      </c>
      <c r="J133" s="24">
        <f>IF(A133="","",IF(G133&lt;=0,"Estinta","In corso"))</f>
        <v/>
      </c>
      <c r="K133" s="21">
        <f>IF(A133="","",YEAR(B133))</f>
        <v/>
      </c>
      <c r="L133" s="21">
        <f>IF(A133="","",MONTH(B133))</f>
        <v/>
      </c>
    </row>
    <row r="134">
      <c r="A134" s="17">
        <f>IF(OR(A133="",G133&lt;=0),"",IF(A133&lt;'Input Mutuo'!$B$8,A133+1,""))</f>
        <v/>
      </c>
      <c r="B134" s="18">
        <f>IF(A134="","",EDATE(B133,1))</f>
        <v/>
      </c>
      <c r="C134" s="39">
        <f>IF(A134="","",G133)</f>
        <v/>
      </c>
      <c r="D134" s="39">
        <f>IF(A134="","",'Input Mutuo'!$B$7)</f>
        <v/>
      </c>
      <c r="E134" s="39">
        <f>IF(A134="","",MAX(0,D134-F134))</f>
        <v/>
      </c>
      <c r="F134" s="39">
        <f>IF(A134="","",IFERROR(C134*'Input Mutuo'!$B$11/'Input Mutuo'!$B$9,0))</f>
        <v/>
      </c>
      <c r="G134" s="39">
        <f>IF(A134="","",MAX(0,C134-E134))</f>
        <v/>
      </c>
      <c r="H134" s="39">
        <f>IF(A134="","",SUM($F$4:F134))</f>
        <v/>
      </c>
      <c r="I134" s="39">
        <f>IF(A134="","",SUM($E$4:E134))</f>
        <v/>
      </c>
      <c r="J134" s="20">
        <f>IF(A134="","",IF(G134&lt;=0,"Estinta","In corso"))</f>
        <v/>
      </c>
      <c r="K134" s="17">
        <f>IF(A134="","",YEAR(B134))</f>
        <v/>
      </c>
      <c r="L134" s="17">
        <f>IF(A134="","",MONTH(B134))</f>
        <v/>
      </c>
    </row>
    <row r="135">
      <c r="A135" s="21">
        <f>IF(OR(A134="",G134&lt;=0),"",IF(A134&lt;'Input Mutuo'!$B$8,A134+1,""))</f>
        <v/>
      </c>
      <c r="B135" s="22">
        <f>IF(A135="","",EDATE(B134,1))</f>
        <v/>
      </c>
      <c r="C135" s="40">
        <f>IF(A135="","",G134)</f>
        <v/>
      </c>
      <c r="D135" s="40">
        <f>IF(A135="","",'Input Mutuo'!$B$7)</f>
        <v/>
      </c>
      <c r="E135" s="40">
        <f>IF(A135="","",MAX(0,D135-F135))</f>
        <v/>
      </c>
      <c r="F135" s="40">
        <f>IF(A135="","",IFERROR(C135*'Input Mutuo'!$B$11/'Input Mutuo'!$B$9,0))</f>
        <v/>
      </c>
      <c r="G135" s="40">
        <f>IF(A135="","",MAX(0,C135-E135))</f>
        <v/>
      </c>
      <c r="H135" s="40">
        <f>IF(A135="","",SUM($F$4:F135))</f>
        <v/>
      </c>
      <c r="I135" s="40">
        <f>IF(A135="","",SUM($E$4:E135))</f>
        <v/>
      </c>
      <c r="J135" s="24">
        <f>IF(A135="","",IF(G135&lt;=0,"Estinta","In corso"))</f>
        <v/>
      </c>
      <c r="K135" s="21">
        <f>IF(A135="","",YEAR(B135))</f>
        <v/>
      </c>
      <c r="L135" s="21">
        <f>IF(A135="","",MONTH(B135))</f>
        <v/>
      </c>
    </row>
    <row r="136">
      <c r="A136" s="17">
        <f>IF(OR(A135="",G135&lt;=0),"",IF(A135&lt;'Input Mutuo'!$B$8,A135+1,""))</f>
        <v/>
      </c>
      <c r="B136" s="18">
        <f>IF(A136="","",EDATE(B135,1))</f>
        <v/>
      </c>
      <c r="C136" s="39">
        <f>IF(A136="","",G135)</f>
        <v/>
      </c>
      <c r="D136" s="39">
        <f>IF(A136="","",'Input Mutuo'!$B$7)</f>
        <v/>
      </c>
      <c r="E136" s="39">
        <f>IF(A136="","",MAX(0,D136-F136))</f>
        <v/>
      </c>
      <c r="F136" s="39">
        <f>IF(A136="","",IFERROR(C136*'Input Mutuo'!$B$11/'Input Mutuo'!$B$9,0))</f>
        <v/>
      </c>
      <c r="G136" s="39">
        <f>IF(A136="","",MAX(0,C136-E136))</f>
        <v/>
      </c>
      <c r="H136" s="39">
        <f>IF(A136="","",SUM($F$4:F136))</f>
        <v/>
      </c>
      <c r="I136" s="39">
        <f>IF(A136="","",SUM($E$4:E136))</f>
        <v/>
      </c>
      <c r="J136" s="20">
        <f>IF(A136="","",IF(G136&lt;=0,"Estinta","In corso"))</f>
        <v/>
      </c>
      <c r="K136" s="17">
        <f>IF(A136="","",YEAR(B136))</f>
        <v/>
      </c>
      <c r="L136" s="17">
        <f>IF(A136="","",MONTH(B136))</f>
        <v/>
      </c>
    </row>
    <row r="137">
      <c r="A137" s="21">
        <f>IF(OR(A136="",G136&lt;=0),"",IF(A136&lt;'Input Mutuo'!$B$8,A136+1,""))</f>
        <v/>
      </c>
      <c r="B137" s="22">
        <f>IF(A137="","",EDATE(B136,1))</f>
        <v/>
      </c>
      <c r="C137" s="40">
        <f>IF(A137="","",G136)</f>
        <v/>
      </c>
      <c r="D137" s="40">
        <f>IF(A137="","",'Input Mutuo'!$B$7)</f>
        <v/>
      </c>
      <c r="E137" s="40">
        <f>IF(A137="","",MAX(0,D137-F137))</f>
        <v/>
      </c>
      <c r="F137" s="40">
        <f>IF(A137="","",IFERROR(C137*'Input Mutuo'!$B$11/'Input Mutuo'!$B$9,0))</f>
        <v/>
      </c>
      <c r="G137" s="40">
        <f>IF(A137="","",MAX(0,C137-E137))</f>
        <v/>
      </c>
      <c r="H137" s="40">
        <f>IF(A137="","",SUM($F$4:F137))</f>
        <v/>
      </c>
      <c r="I137" s="40">
        <f>IF(A137="","",SUM($E$4:E137))</f>
        <v/>
      </c>
      <c r="J137" s="24">
        <f>IF(A137="","",IF(G137&lt;=0,"Estinta","In corso"))</f>
        <v/>
      </c>
      <c r="K137" s="21">
        <f>IF(A137="","",YEAR(B137))</f>
        <v/>
      </c>
      <c r="L137" s="21">
        <f>IF(A137="","",MONTH(B137))</f>
        <v/>
      </c>
    </row>
    <row r="138">
      <c r="A138" s="17">
        <f>IF(OR(A137="",G137&lt;=0),"",IF(A137&lt;'Input Mutuo'!$B$8,A137+1,""))</f>
        <v/>
      </c>
      <c r="B138" s="18">
        <f>IF(A138="","",EDATE(B137,1))</f>
        <v/>
      </c>
      <c r="C138" s="39">
        <f>IF(A138="","",G137)</f>
        <v/>
      </c>
      <c r="D138" s="39">
        <f>IF(A138="","",'Input Mutuo'!$B$7)</f>
        <v/>
      </c>
      <c r="E138" s="39">
        <f>IF(A138="","",MAX(0,D138-F138))</f>
        <v/>
      </c>
      <c r="F138" s="39">
        <f>IF(A138="","",IFERROR(C138*'Input Mutuo'!$B$11/'Input Mutuo'!$B$9,0))</f>
        <v/>
      </c>
      <c r="G138" s="39">
        <f>IF(A138="","",MAX(0,C138-E138))</f>
        <v/>
      </c>
      <c r="H138" s="39">
        <f>IF(A138="","",SUM($F$4:F138))</f>
        <v/>
      </c>
      <c r="I138" s="39">
        <f>IF(A138="","",SUM($E$4:E138))</f>
        <v/>
      </c>
      <c r="J138" s="20">
        <f>IF(A138="","",IF(G138&lt;=0,"Estinta","In corso"))</f>
        <v/>
      </c>
      <c r="K138" s="17">
        <f>IF(A138="","",YEAR(B138))</f>
        <v/>
      </c>
      <c r="L138" s="17">
        <f>IF(A138="","",MONTH(B138))</f>
        <v/>
      </c>
    </row>
    <row r="139">
      <c r="A139" s="21">
        <f>IF(OR(A138="",G138&lt;=0),"",IF(A138&lt;'Input Mutuo'!$B$8,A138+1,""))</f>
        <v/>
      </c>
      <c r="B139" s="22">
        <f>IF(A139="","",EDATE(B138,1))</f>
        <v/>
      </c>
      <c r="C139" s="40">
        <f>IF(A139="","",G138)</f>
        <v/>
      </c>
      <c r="D139" s="40">
        <f>IF(A139="","",'Input Mutuo'!$B$7)</f>
        <v/>
      </c>
      <c r="E139" s="40">
        <f>IF(A139="","",MAX(0,D139-F139))</f>
        <v/>
      </c>
      <c r="F139" s="40">
        <f>IF(A139="","",IFERROR(C139*'Input Mutuo'!$B$11/'Input Mutuo'!$B$9,0))</f>
        <v/>
      </c>
      <c r="G139" s="40">
        <f>IF(A139="","",MAX(0,C139-E139))</f>
        <v/>
      </c>
      <c r="H139" s="40">
        <f>IF(A139="","",SUM($F$4:F139))</f>
        <v/>
      </c>
      <c r="I139" s="40">
        <f>IF(A139="","",SUM($E$4:E139))</f>
        <v/>
      </c>
      <c r="J139" s="24">
        <f>IF(A139="","",IF(G139&lt;=0,"Estinta","In corso"))</f>
        <v/>
      </c>
      <c r="K139" s="21">
        <f>IF(A139="","",YEAR(B139))</f>
        <v/>
      </c>
      <c r="L139" s="21">
        <f>IF(A139="","",MONTH(B139))</f>
        <v/>
      </c>
    </row>
    <row r="140">
      <c r="A140" s="17">
        <f>IF(OR(A139="",G139&lt;=0),"",IF(A139&lt;'Input Mutuo'!$B$8,A139+1,""))</f>
        <v/>
      </c>
      <c r="B140" s="18">
        <f>IF(A140="","",EDATE(B139,1))</f>
        <v/>
      </c>
      <c r="C140" s="39">
        <f>IF(A140="","",G139)</f>
        <v/>
      </c>
      <c r="D140" s="39">
        <f>IF(A140="","",'Input Mutuo'!$B$7)</f>
        <v/>
      </c>
      <c r="E140" s="39">
        <f>IF(A140="","",MAX(0,D140-F140))</f>
        <v/>
      </c>
      <c r="F140" s="39">
        <f>IF(A140="","",IFERROR(C140*'Input Mutuo'!$B$11/'Input Mutuo'!$B$9,0))</f>
        <v/>
      </c>
      <c r="G140" s="39">
        <f>IF(A140="","",MAX(0,C140-E140))</f>
        <v/>
      </c>
      <c r="H140" s="39">
        <f>IF(A140="","",SUM($F$4:F140))</f>
        <v/>
      </c>
      <c r="I140" s="39">
        <f>IF(A140="","",SUM($E$4:E140))</f>
        <v/>
      </c>
      <c r="J140" s="20">
        <f>IF(A140="","",IF(G140&lt;=0,"Estinta","In corso"))</f>
        <v/>
      </c>
      <c r="K140" s="17">
        <f>IF(A140="","",YEAR(B140))</f>
        <v/>
      </c>
      <c r="L140" s="17">
        <f>IF(A140="","",MONTH(B140))</f>
        <v/>
      </c>
    </row>
    <row r="141">
      <c r="A141" s="21">
        <f>IF(OR(A140="",G140&lt;=0),"",IF(A140&lt;'Input Mutuo'!$B$8,A140+1,""))</f>
        <v/>
      </c>
      <c r="B141" s="22">
        <f>IF(A141="","",EDATE(B140,1))</f>
        <v/>
      </c>
      <c r="C141" s="40">
        <f>IF(A141="","",G140)</f>
        <v/>
      </c>
      <c r="D141" s="40">
        <f>IF(A141="","",'Input Mutuo'!$B$7)</f>
        <v/>
      </c>
      <c r="E141" s="40">
        <f>IF(A141="","",MAX(0,D141-F141))</f>
        <v/>
      </c>
      <c r="F141" s="40">
        <f>IF(A141="","",IFERROR(C141*'Input Mutuo'!$B$11/'Input Mutuo'!$B$9,0))</f>
        <v/>
      </c>
      <c r="G141" s="40">
        <f>IF(A141="","",MAX(0,C141-E141))</f>
        <v/>
      </c>
      <c r="H141" s="40">
        <f>IF(A141="","",SUM($F$4:F141))</f>
        <v/>
      </c>
      <c r="I141" s="40">
        <f>IF(A141="","",SUM($E$4:E141))</f>
        <v/>
      </c>
      <c r="J141" s="24">
        <f>IF(A141="","",IF(G141&lt;=0,"Estinta","In corso"))</f>
        <v/>
      </c>
      <c r="K141" s="21">
        <f>IF(A141="","",YEAR(B141))</f>
        <v/>
      </c>
      <c r="L141" s="21">
        <f>IF(A141="","",MONTH(B141))</f>
        <v/>
      </c>
    </row>
    <row r="142">
      <c r="A142" s="17">
        <f>IF(OR(A141="",G141&lt;=0),"",IF(A141&lt;'Input Mutuo'!$B$8,A141+1,""))</f>
        <v/>
      </c>
      <c r="B142" s="18">
        <f>IF(A142="","",EDATE(B141,1))</f>
        <v/>
      </c>
      <c r="C142" s="39">
        <f>IF(A142="","",G141)</f>
        <v/>
      </c>
      <c r="D142" s="39">
        <f>IF(A142="","",'Input Mutuo'!$B$7)</f>
        <v/>
      </c>
      <c r="E142" s="39">
        <f>IF(A142="","",MAX(0,D142-F142))</f>
        <v/>
      </c>
      <c r="F142" s="39">
        <f>IF(A142="","",IFERROR(C142*'Input Mutuo'!$B$11/'Input Mutuo'!$B$9,0))</f>
        <v/>
      </c>
      <c r="G142" s="39">
        <f>IF(A142="","",MAX(0,C142-E142))</f>
        <v/>
      </c>
      <c r="H142" s="39">
        <f>IF(A142="","",SUM($F$4:F142))</f>
        <v/>
      </c>
      <c r="I142" s="39">
        <f>IF(A142="","",SUM($E$4:E142))</f>
        <v/>
      </c>
      <c r="J142" s="20">
        <f>IF(A142="","",IF(G142&lt;=0,"Estinta","In corso"))</f>
        <v/>
      </c>
      <c r="K142" s="17">
        <f>IF(A142="","",YEAR(B142))</f>
        <v/>
      </c>
      <c r="L142" s="17">
        <f>IF(A142="","",MONTH(B142))</f>
        <v/>
      </c>
    </row>
    <row r="143">
      <c r="A143" s="21">
        <f>IF(OR(A142="",G142&lt;=0),"",IF(A142&lt;'Input Mutuo'!$B$8,A142+1,""))</f>
        <v/>
      </c>
      <c r="B143" s="22">
        <f>IF(A143="","",EDATE(B142,1))</f>
        <v/>
      </c>
      <c r="C143" s="40">
        <f>IF(A143="","",G142)</f>
        <v/>
      </c>
      <c r="D143" s="40">
        <f>IF(A143="","",'Input Mutuo'!$B$7)</f>
        <v/>
      </c>
      <c r="E143" s="40">
        <f>IF(A143="","",MAX(0,D143-F143))</f>
        <v/>
      </c>
      <c r="F143" s="40">
        <f>IF(A143="","",IFERROR(C143*'Input Mutuo'!$B$11/'Input Mutuo'!$B$9,0))</f>
        <v/>
      </c>
      <c r="G143" s="40">
        <f>IF(A143="","",MAX(0,C143-E143))</f>
        <v/>
      </c>
      <c r="H143" s="40">
        <f>IF(A143="","",SUM($F$4:F143))</f>
        <v/>
      </c>
      <c r="I143" s="40">
        <f>IF(A143="","",SUM($E$4:E143))</f>
        <v/>
      </c>
      <c r="J143" s="24">
        <f>IF(A143="","",IF(G143&lt;=0,"Estinta","In corso"))</f>
        <v/>
      </c>
      <c r="K143" s="21">
        <f>IF(A143="","",YEAR(B143))</f>
        <v/>
      </c>
      <c r="L143" s="21">
        <f>IF(A143="","",MONTH(B143))</f>
        <v/>
      </c>
    </row>
    <row r="144">
      <c r="A144" s="17">
        <f>IF(OR(A143="",G143&lt;=0),"",IF(A143&lt;'Input Mutuo'!$B$8,A143+1,""))</f>
        <v/>
      </c>
      <c r="B144" s="18">
        <f>IF(A144="","",EDATE(B143,1))</f>
        <v/>
      </c>
      <c r="C144" s="39">
        <f>IF(A144="","",G143)</f>
        <v/>
      </c>
      <c r="D144" s="39">
        <f>IF(A144="","",'Input Mutuo'!$B$7)</f>
        <v/>
      </c>
      <c r="E144" s="39">
        <f>IF(A144="","",MAX(0,D144-F144))</f>
        <v/>
      </c>
      <c r="F144" s="39">
        <f>IF(A144="","",IFERROR(C144*'Input Mutuo'!$B$11/'Input Mutuo'!$B$9,0))</f>
        <v/>
      </c>
      <c r="G144" s="39">
        <f>IF(A144="","",MAX(0,C144-E144))</f>
        <v/>
      </c>
      <c r="H144" s="39">
        <f>IF(A144="","",SUM($F$4:F144))</f>
        <v/>
      </c>
      <c r="I144" s="39">
        <f>IF(A144="","",SUM($E$4:E144))</f>
        <v/>
      </c>
      <c r="J144" s="20">
        <f>IF(A144="","",IF(G144&lt;=0,"Estinta","In corso"))</f>
        <v/>
      </c>
      <c r="K144" s="17">
        <f>IF(A144="","",YEAR(B144))</f>
        <v/>
      </c>
      <c r="L144" s="17">
        <f>IF(A144="","",MONTH(B144))</f>
        <v/>
      </c>
    </row>
    <row r="145">
      <c r="A145" s="21">
        <f>IF(OR(A144="",G144&lt;=0),"",IF(A144&lt;'Input Mutuo'!$B$8,A144+1,""))</f>
        <v/>
      </c>
      <c r="B145" s="22">
        <f>IF(A145="","",EDATE(B144,1))</f>
        <v/>
      </c>
      <c r="C145" s="40">
        <f>IF(A145="","",G144)</f>
        <v/>
      </c>
      <c r="D145" s="40">
        <f>IF(A145="","",'Input Mutuo'!$B$7)</f>
        <v/>
      </c>
      <c r="E145" s="40">
        <f>IF(A145="","",MAX(0,D145-F145))</f>
        <v/>
      </c>
      <c r="F145" s="40">
        <f>IF(A145="","",IFERROR(C145*'Input Mutuo'!$B$11/'Input Mutuo'!$B$9,0))</f>
        <v/>
      </c>
      <c r="G145" s="40">
        <f>IF(A145="","",MAX(0,C145-E145))</f>
        <v/>
      </c>
      <c r="H145" s="40">
        <f>IF(A145="","",SUM($F$4:F145))</f>
        <v/>
      </c>
      <c r="I145" s="40">
        <f>IF(A145="","",SUM($E$4:E145))</f>
        <v/>
      </c>
      <c r="J145" s="24">
        <f>IF(A145="","",IF(G145&lt;=0,"Estinta","In corso"))</f>
        <v/>
      </c>
      <c r="K145" s="21">
        <f>IF(A145="","",YEAR(B145))</f>
        <v/>
      </c>
      <c r="L145" s="21">
        <f>IF(A145="","",MONTH(B145))</f>
        <v/>
      </c>
    </row>
    <row r="146">
      <c r="A146" s="17">
        <f>IF(OR(A145="",G145&lt;=0),"",IF(A145&lt;'Input Mutuo'!$B$8,A145+1,""))</f>
        <v/>
      </c>
      <c r="B146" s="18">
        <f>IF(A146="","",EDATE(B145,1))</f>
        <v/>
      </c>
      <c r="C146" s="39">
        <f>IF(A146="","",G145)</f>
        <v/>
      </c>
      <c r="D146" s="39">
        <f>IF(A146="","",'Input Mutuo'!$B$7)</f>
        <v/>
      </c>
      <c r="E146" s="39">
        <f>IF(A146="","",MAX(0,D146-F146))</f>
        <v/>
      </c>
      <c r="F146" s="39">
        <f>IF(A146="","",IFERROR(C146*'Input Mutuo'!$B$11/'Input Mutuo'!$B$9,0))</f>
        <v/>
      </c>
      <c r="G146" s="39">
        <f>IF(A146="","",MAX(0,C146-E146))</f>
        <v/>
      </c>
      <c r="H146" s="39">
        <f>IF(A146="","",SUM($F$4:F146))</f>
        <v/>
      </c>
      <c r="I146" s="39">
        <f>IF(A146="","",SUM($E$4:E146))</f>
        <v/>
      </c>
      <c r="J146" s="20">
        <f>IF(A146="","",IF(G146&lt;=0,"Estinta","In corso"))</f>
        <v/>
      </c>
      <c r="K146" s="17">
        <f>IF(A146="","",YEAR(B146))</f>
        <v/>
      </c>
      <c r="L146" s="17">
        <f>IF(A146="","",MONTH(B146))</f>
        <v/>
      </c>
    </row>
    <row r="147">
      <c r="A147" s="21">
        <f>IF(OR(A146="",G146&lt;=0),"",IF(A146&lt;'Input Mutuo'!$B$8,A146+1,""))</f>
        <v/>
      </c>
      <c r="B147" s="22">
        <f>IF(A147="","",EDATE(B146,1))</f>
        <v/>
      </c>
      <c r="C147" s="40">
        <f>IF(A147="","",G146)</f>
        <v/>
      </c>
      <c r="D147" s="40">
        <f>IF(A147="","",'Input Mutuo'!$B$7)</f>
        <v/>
      </c>
      <c r="E147" s="40">
        <f>IF(A147="","",MAX(0,D147-F147))</f>
        <v/>
      </c>
      <c r="F147" s="40">
        <f>IF(A147="","",IFERROR(C147*'Input Mutuo'!$B$11/'Input Mutuo'!$B$9,0))</f>
        <v/>
      </c>
      <c r="G147" s="40">
        <f>IF(A147="","",MAX(0,C147-E147))</f>
        <v/>
      </c>
      <c r="H147" s="40">
        <f>IF(A147="","",SUM($F$4:F147))</f>
        <v/>
      </c>
      <c r="I147" s="40">
        <f>IF(A147="","",SUM($E$4:E147))</f>
        <v/>
      </c>
      <c r="J147" s="24">
        <f>IF(A147="","",IF(G147&lt;=0,"Estinta","In corso"))</f>
        <v/>
      </c>
      <c r="K147" s="21">
        <f>IF(A147="","",YEAR(B147))</f>
        <v/>
      </c>
      <c r="L147" s="21">
        <f>IF(A147="","",MONTH(B147))</f>
        <v/>
      </c>
    </row>
    <row r="148">
      <c r="A148" s="17">
        <f>IF(OR(A147="",G147&lt;=0),"",IF(A147&lt;'Input Mutuo'!$B$8,A147+1,""))</f>
        <v/>
      </c>
      <c r="B148" s="18">
        <f>IF(A148="","",EDATE(B147,1))</f>
        <v/>
      </c>
      <c r="C148" s="39">
        <f>IF(A148="","",G147)</f>
        <v/>
      </c>
      <c r="D148" s="39">
        <f>IF(A148="","",'Input Mutuo'!$B$7)</f>
        <v/>
      </c>
      <c r="E148" s="39">
        <f>IF(A148="","",MAX(0,D148-F148))</f>
        <v/>
      </c>
      <c r="F148" s="39">
        <f>IF(A148="","",IFERROR(C148*'Input Mutuo'!$B$11/'Input Mutuo'!$B$9,0))</f>
        <v/>
      </c>
      <c r="G148" s="39">
        <f>IF(A148="","",MAX(0,C148-E148))</f>
        <v/>
      </c>
      <c r="H148" s="39">
        <f>IF(A148="","",SUM($F$4:F148))</f>
        <v/>
      </c>
      <c r="I148" s="39">
        <f>IF(A148="","",SUM($E$4:E148))</f>
        <v/>
      </c>
      <c r="J148" s="20">
        <f>IF(A148="","",IF(G148&lt;=0,"Estinta","In corso"))</f>
        <v/>
      </c>
      <c r="K148" s="17">
        <f>IF(A148="","",YEAR(B148))</f>
        <v/>
      </c>
      <c r="L148" s="17">
        <f>IF(A148="","",MONTH(B148))</f>
        <v/>
      </c>
    </row>
    <row r="149">
      <c r="A149" s="21">
        <f>IF(OR(A148="",G148&lt;=0),"",IF(A148&lt;'Input Mutuo'!$B$8,A148+1,""))</f>
        <v/>
      </c>
      <c r="B149" s="22">
        <f>IF(A149="","",EDATE(B148,1))</f>
        <v/>
      </c>
      <c r="C149" s="40">
        <f>IF(A149="","",G148)</f>
        <v/>
      </c>
      <c r="D149" s="40">
        <f>IF(A149="","",'Input Mutuo'!$B$7)</f>
        <v/>
      </c>
      <c r="E149" s="40">
        <f>IF(A149="","",MAX(0,D149-F149))</f>
        <v/>
      </c>
      <c r="F149" s="40">
        <f>IF(A149="","",IFERROR(C149*'Input Mutuo'!$B$11/'Input Mutuo'!$B$9,0))</f>
        <v/>
      </c>
      <c r="G149" s="40">
        <f>IF(A149="","",MAX(0,C149-E149))</f>
        <v/>
      </c>
      <c r="H149" s="40">
        <f>IF(A149="","",SUM($F$4:F149))</f>
        <v/>
      </c>
      <c r="I149" s="40">
        <f>IF(A149="","",SUM($E$4:E149))</f>
        <v/>
      </c>
      <c r="J149" s="24">
        <f>IF(A149="","",IF(G149&lt;=0,"Estinta","In corso"))</f>
        <v/>
      </c>
      <c r="K149" s="21">
        <f>IF(A149="","",YEAR(B149))</f>
        <v/>
      </c>
      <c r="L149" s="21">
        <f>IF(A149="","",MONTH(B149))</f>
        <v/>
      </c>
    </row>
    <row r="150">
      <c r="A150" s="17">
        <f>IF(OR(A149="",G149&lt;=0),"",IF(A149&lt;'Input Mutuo'!$B$8,A149+1,""))</f>
        <v/>
      </c>
      <c r="B150" s="18">
        <f>IF(A150="","",EDATE(B149,1))</f>
        <v/>
      </c>
      <c r="C150" s="39">
        <f>IF(A150="","",G149)</f>
        <v/>
      </c>
      <c r="D150" s="39">
        <f>IF(A150="","",'Input Mutuo'!$B$7)</f>
        <v/>
      </c>
      <c r="E150" s="39">
        <f>IF(A150="","",MAX(0,D150-F150))</f>
        <v/>
      </c>
      <c r="F150" s="39">
        <f>IF(A150="","",IFERROR(C150*'Input Mutuo'!$B$11/'Input Mutuo'!$B$9,0))</f>
        <v/>
      </c>
      <c r="G150" s="39">
        <f>IF(A150="","",MAX(0,C150-E150))</f>
        <v/>
      </c>
      <c r="H150" s="39">
        <f>IF(A150="","",SUM($F$4:F150))</f>
        <v/>
      </c>
      <c r="I150" s="39">
        <f>IF(A150="","",SUM($E$4:E150))</f>
        <v/>
      </c>
      <c r="J150" s="20">
        <f>IF(A150="","",IF(G150&lt;=0,"Estinta","In corso"))</f>
        <v/>
      </c>
      <c r="K150" s="17">
        <f>IF(A150="","",YEAR(B150))</f>
        <v/>
      </c>
      <c r="L150" s="17">
        <f>IF(A150="","",MONTH(B150))</f>
        <v/>
      </c>
    </row>
    <row r="151">
      <c r="A151" s="21">
        <f>IF(OR(A150="",G150&lt;=0),"",IF(A150&lt;'Input Mutuo'!$B$8,A150+1,""))</f>
        <v/>
      </c>
      <c r="B151" s="22">
        <f>IF(A151="","",EDATE(B150,1))</f>
        <v/>
      </c>
      <c r="C151" s="40">
        <f>IF(A151="","",G150)</f>
        <v/>
      </c>
      <c r="D151" s="40">
        <f>IF(A151="","",'Input Mutuo'!$B$7)</f>
        <v/>
      </c>
      <c r="E151" s="40">
        <f>IF(A151="","",MAX(0,D151-F151))</f>
        <v/>
      </c>
      <c r="F151" s="40">
        <f>IF(A151="","",IFERROR(C151*'Input Mutuo'!$B$11/'Input Mutuo'!$B$9,0))</f>
        <v/>
      </c>
      <c r="G151" s="40">
        <f>IF(A151="","",MAX(0,C151-E151))</f>
        <v/>
      </c>
      <c r="H151" s="40">
        <f>IF(A151="","",SUM($F$4:F151))</f>
        <v/>
      </c>
      <c r="I151" s="40">
        <f>IF(A151="","",SUM($E$4:E151))</f>
        <v/>
      </c>
      <c r="J151" s="24">
        <f>IF(A151="","",IF(G151&lt;=0,"Estinta","In corso"))</f>
        <v/>
      </c>
      <c r="K151" s="21">
        <f>IF(A151="","",YEAR(B151))</f>
        <v/>
      </c>
      <c r="L151" s="21">
        <f>IF(A151="","",MONTH(B151))</f>
        <v/>
      </c>
    </row>
    <row r="152">
      <c r="A152" s="17">
        <f>IF(OR(A151="",G151&lt;=0),"",IF(A151&lt;'Input Mutuo'!$B$8,A151+1,""))</f>
        <v/>
      </c>
      <c r="B152" s="18">
        <f>IF(A152="","",EDATE(B151,1))</f>
        <v/>
      </c>
      <c r="C152" s="39">
        <f>IF(A152="","",G151)</f>
        <v/>
      </c>
      <c r="D152" s="39">
        <f>IF(A152="","",'Input Mutuo'!$B$7)</f>
        <v/>
      </c>
      <c r="E152" s="39">
        <f>IF(A152="","",MAX(0,D152-F152))</f>
        <v/>
      </c>
      <c r="F152" s="39">
        <f>IF(A152="","",IFERROR(C152*'Input Mutuo'!$B$11/'Input Mutuo'!$B$9,0))</f>
        <v/>
      </c>
      <c r="G152" s="39">
        <f>IF(A152="","",MAX(0,C152-E152))</f>
        <v/>
      </c>
      <c r="H152" s="39">
        <f>IF(A152="","",SUM($F$4:F152))</f>
        <v/>
      </c>
      <c r="I152" s="39">
        <f>IF(A152="","",SUM($E$4:E152))</f>
        <v/>
      </c>
      <c r="J152" s="20">
        <f>IF(A152="","",IF(G152&lt;=0,"Estinta","In corso"))</f>
        <v/>
      </c>
      <c r="K152" s="17">
        <f>IF(A152="","",YEAR(B152))</f>
        <v/>
      </c>
      <c r="L152" s="17">
        <f>IF(A152="","",MONTH(B152))</f>
        <v/>
      </c>
    </row>
    <row r="153">
      <c r="A153" s="21">
        <f>IF(OR(A152="",G152&lt;=0),"",IF(A152&lt;'Input Mutuo'!$B$8,A152+1,""))</f>
        <v/>
      </c>
      <c r="B153" s="22">
        <f>IF(A153="","",EDATE(B152,1))</f>
        <v/>
      </c>
      <c r="C153" s="40">
        <f>IF(A153="","",G152)</f>
        <v/>
      </c>
      <c r="D153" s="40">
        <f>IF(A153="","",'Input Mutuo'!$B$7)</f>
        <v/>
      </c>
      <c r="E153" s="40">
        <f>IF(A153="","",MAX(0,D153-F153))</f>
        <v/>
      </c>
      <c r="F153" s="40">
        <f>IF(A153="","",IFERROR(C153*'Input Mutuo'!$B$11/'Input Mutuo'!$B$9,0))</f>
        <v/>
      </c>
      <c r="G153" s="40">
        <f>IF(A153="","",MAX(0,C153-E153))</f>
        <v/>
      </c>
      <c r="H153" s="40">
        <f>IF(A153="","",SUM($F$4:F153))</f>
        <v/>
      </c>
      <c r="I153" s="40">
        <f>IF(A153="","",SUM($E$4:E153))</f>
        <v/>
      </c>
      <c r="J153" s="24">
        <f>IF(A153="","",IF(G153&lt;=0,"Estinta","In corso"))</f>
        <v/>
      </c>
      <c r="K153" s="21">
        <f>IF(A153="","",YEAR(B153))</f>
        <v/>
      </c>
      <c r="L153" s="21">
        <f>IF(A153="","",MONTH(B153))</f>
        <v/>
      </c>
    </row>
    <row r="154">
      <c r="A154" s="17">
        <f>IF(OR(A153="",G153&lt;=0),"",IF(A153&lt;'Input Mutuo'!$B$8,A153+1,""))</f>
        <v/>
      </c>
      <c r="B154" s="18">
        <f>IF(A154="","",EDATE(B153,1))</f>
        <v/>
      </c>
      <c r="C154" s="39">
        <f>IF(A154="","",G153)</f>
        <v/>
      </c>
      <c r="D154" s="39">
        <f>IF(A154="","",'Input Mutuo'!$B$7)</f>
        <v/>
      </c>
      <c r="E154" s="39">
        <f>IF(A154="","",MAX(0,D154-F154))</f>
        <v/>
      </c>
      <c r="F154" s="39">
        <f>IF(A154="","",IFERROR(C154*'Input Mutuo'!$B$11/'Input Mutuo'!$B$9,0))</f>
        <v/>
      </c>
      <c r="G154" s="39">
        <f>IF(A154="","",MAX(0,C154-E154))</f>
        <v/>
      </c>
      <c r="H154" s="39">
        <f>IF(A154="","",SUM($F$4:F154))</f>
        <v/>
      </c>
      <c r="I154" s="39">
        <f>IF(A154="","",SUM($E$4:E154))</f>
        <v/>
      </c>
      <c r="J154" s="20">
        <f>IF(A154="","",IF(G154&lt;=0,"Estinta","In corso"))</f>
        <v/>
      </c>
      <c r="K154" s="17">
        <f>IF(A154="","",YEAR(B154))</f>
        <v/>
      </c>
      <c r="L154" s="17">
        <f>IF(A154="","",MONTH(B154))</f>
        <v/>
      </c>
    </row>
    <row r="155">
      <c r="A155" s="21">
        <f>IF(OR(A154="",G154&lt;=0),"",IF(A154&lt;'Input Mutuo'!$B$8,A154+1,""))</f>
        <v/>
      </c>
      <c r="B155" s="22">
        <f>IF(A155="","",EDATE(B154,1))</f>
        <v/>
      </c>
      <c r="C155" s="40">
        <f>IF(A155="","",G154)</f>
        <v/>
      </c>
      <c r="D155" s="40">
        <f>IF(A155="","",'Input Mutuo'!$B$7)</f>
        <v/>
      </c>
      <c r="E155" s="40">
        <f>IF(A155="","",MAX(0,D155-F155))</f>
        <v/>
      </c>
      <c r="F155" s="40">
        <f>IF(A155="","",IFERROR(C155*'Input Mutuo'!$B$11/'Input Mutuo'!$B$9,0))</f>
        <v/>
      </c>
      <c r="G155" s="40">
        <f>IF(A155="","",MAX(0,C155-E155))</f>
        <v/>
      </c>
      <c r="H155" s="40">
        <f>IF(A155="","",SUM($F$4:F155))</f>
        <v/>
      </c>
      <c r="I155" s="40">
        <f>IF(A155="","",SUM($E$4:E155))</f>
        <v/>
      </c>
      <c r="J155" s="24">
        <f>IF(A155="","",IF(G155&lt;=0,"Estinta","In corso"))</f>
        <v/>
      </c>
      <c r="K155" s="21">
        <f>IF(A155="","",YEAR(B155))</f>
        <v/>
      </c>
      <c r="L155" s="21">
        <f>IF(A155="","",MONTH(B155))</f>
        <v/>
      </c>
    </row>
    <row r="156">
      <c r="A156" s="17">
        <f>IF(OR(A155="",G155&lt;=0),"",IF(A155&lt;'Input Mutuo'!$B$8,A155+1,""))</f>
        <v/>
      </c>
      <c r="B156" s="18">
        <f>IF(A156="","",EDATE(B155,1))</f>
        <v/>
      </c>
      <c r="C156" s="39">
        <f>IF(A156="","",G155)</f>
        <v/>
      </c>
      <c r="D156" s="39">
        <f>IF(A156="","",'Input Mutuo'!$B$7)</f>
        <v/>
      </c>
      <c r="E156" s="39">
        <f>IF(A156="","",MAX(0,D156-F156))</f>
        <v/>
      </c>
      <c r="F156" s="39">
        <f>IF(A156="","",IFERROR(C156*'Input Mutuo'!$B$11/'Input Mutuo'!$B$9,0))</f>
        <v/>
      </c>
      <c r="G156" s="39">
        <f>IF(A156="","",MAX(0,C156-E156))</f>
        <v/>
      </c>
      <c r="H156" s="39">
        <f>IF(A156="","",SUM($F$4:F156))</f>
        <v/>
      </c>
      <c r="I156" s="39">
        <f>IF(A156="","",SUM($E$4:E156))</f>
        <v/>
      </c>
      <c r="J156" s="20">
        <f>IF(A156="","",IF(G156&lt;=0,"Estinta","In corso"))</f>
        <v/>
      </c>
      <c r="K156" s="17">
        <f>IF(A156="","",YEAR(B156))</f>
        <v/>
      </c>
      <c r="L156" s="17">
        <f>IF(A156="","",MONTH(B156))</f>
        <v/>
      </c>
    </row>
    <row r="157">
      <c r="A157" s="21">
        <f>IF(OR(A156="",G156&lt;=0),"",IF(A156&lt;'Input Mutuo'!$B$8,A156+1,""))</f>
        <v/>
      </c>
      <c r="B157" s="22">
        <f>IF(A157="","",EDATE(B156,1))</f>
        <v/>
      </c>
      <c r="C157" s="40">
        <f>IF(A157="","",G156)</f>
        <v/>
      </c>
      <c r="D157" s="40">
        <f>IF(A157="","",'Input Mutuo'!$B$7)</f>
        <v/>
      </c>
      <c r="E157" s="40">
        <f>IF(A157="","",MAX(0,D157-F157))</f>
        <v/>
      </c>
      <c r="F157" s="40">
        <f>IF(A157="","",IFERROR(C157*'Input Mutuo'!$B$11/'Input Mutuo'!$B$9,0))</f>
        <v/>
      </c>
      <c r="G157" s="40">
        <f>IF(A157="","",MAX(0,C157-E157))</f>
        <v/>
      </c>
      <c r="H157" s="40">
        <f>IF(A157="","",SUM($F$4:F157))</f>
        <v/>
      </c>
      <c r="I157" s="40">
        <f>IF(A157="","",SUM($E$4:E157))</f>
        <v/>
      </c>
      <c r="J157" s="24">
        <f>IF(A157="","",IF(G157&lt;=0,"Estinta","In corso"))</f>
        <v/>
      </c>
      <c r="K157" s="21">
        <f>IF(A157="","",YEAR(B157))</f>
        <v/>
      </c>
      <c r="L157" s="21">
        <f>IF(A157="","",MONTH(B157))</f>
        <v/>
      </c>
    </row>
    <row r="158">
      <c r="A158" s="17">
        <f>IF(OR(A157="",G157&lt;=0),"",IF(A157&lt;'Input Mutuo'!$B$8,A157+1,""))</f>
        <v/>
      </c>
      <c r="B158" s="18">
        <f>IF(A158="","",EDATE(B157,1))</f>
        <v/>
      </c>
      <c r="C158" s="39">
        <f>IF(A158="","",G157)</f>
        <v/>
      </c>
      <c r="D158" s="39">
        <f>IF(A158="","",'Input Mutuo'!$B$7)</f>
        <v/>
      </c>
      <c r="E158" s="39">
        <f>IF(A158="","",MAX(0,D158-F158))</f>
        <v/>
      </c>
      <c r="F158" s="39">
        <f>IF(A158="","",IFERROR(C158*'Input Mutuo'!$B$11/'Input Mutuo'!$B$9,0))</f>
        <v/>
      </c>
      <c r="G158" s="39">
        <f>IF(A158="","",MAX(0,C158-E158))</f>
        <v/>
      </c>
      <c r="H158" s="39">
        <f>IF(A158="","",SUM($F$4:F158))</f>
        <v/>
      </c>
      <c r="I158" s="39">
        <f>IF(A158="","",SUM($E$4:E158))</f>
        <v/>
      </c>
      <c r="J158" s="20">
        <f>IF(A158="","",IF(G158&lt;=0,"Estinta","In corso"))</f>
        <v/>
      </c>
      <c r="K158" s="17">
        <f>IF(A158="","",YEAR(B158))</f>
        <v/>
      </c>
      <c r="L158" s="17">
        <f>IF(A158="","",MONTH(B158))</f>
        <v/>
      </c>
    </row>
    <row r="159">
      <c r="A159" s="21">
        <f>IF(OR(A158="",G158&lt;=0),"",IF(A158&lt;'Input Mutuo'!$B$8,A158+1,""))</f>
        <v/>
      </c>
      <c r="B159" s="22">
        <f>IF(A159="","",EDATE(B158,1))</f>
        <v/>
      </c>
      <c r="C159" s="40">
        <f>IF(A159="","",G158)</f>
        <v/>
      </c>
      <c r="D159" s="40">
        <f>IF(A159="","",'Input Mutuo'!$B$7)</f>
        <v/>
      </c>
      <c r="E159" s="40">
        <f>IF(A159="","",MAX(0,D159-F159))</f>
        <v/>
      </c>
      <c r="F159" s="40">
        <f>IF(A159="","",IFERROR(C159*'Input Mutuo'!$B$11/'Input Mutuo'!$B$9,0))</f>
        <v/>
      </c>
      <c r="G159" s="40">
        <f>IF(A159="","",MAX(0,C159-E159))</f>
        <v/>
      </c>
      <c r="H159" s="40">
        <f>IF(A159="","",SUM($F$4:F159))</f>
        <v/>
      </c>
      <c r="I159" s="40">
        <f>IF(A159="","",SUM($E$4:E159))</f>
        <v/>
      </c>
      <c r="J159" s="24">
        <f>IF(A159="","",IF(G159&lt;=0,"Estinta","In corso"))</f>
        <v/>
      </c>
      <c r="K159" s="21">
        <f>IF(A159="","",YEAR(B159))</f>
        <v/>
      </c>
      <c r="L159" s="21">
        <f>IF(A159="","",MONTH(B159))</f>
        <v/>
      </c>
    </row>
    <row r="160">
      <c r="A160" s="17">
        <f>IF(OR(A159="",G159&lt;=0),"",IF(A159&lt;'Input Mutuo'!$B$8,A159+1,""))</f>
        <v/>
      </c>
      <c r="B160" s="18">
        <f>IF(A160="","",EDATE(B159,1))</f>
        <v/>
      </c>
      <c r="C160" s="39">
        <f>IF(A160="","",G159)</f>
        <v/>
      </c>
      <c r="D160" s="39">
        <f>IF(A160="","",'Input Mutuo'!$B$7)</f>
        <v/>
      </c>
      <c r="E160" s="39">
        <f>IF(A160="","",MAX(0,D160-F160))</f>
        <v/>
      </c>
      <c r="F160" s="39">
        <f>IF(A160="","",IFERROR(C160*'Input Mutuo'!$B$11/'Input Mutuo'!$B$9,0))</f>
        <v/>
      </c>
      <c r="G160" s="39">
        <f>IF(A160="","",MAX(0,C160-E160))</f>
        <v/>
      </c>
      <c r="H160" s="39">
        <f>IF(A160="","",SUM($F$4:F160))</f>
        <v/>
      </c>
      <c r="I160" s="39">
        <f>IF(A160="","",SUM($E$4:E160))</f>
        <v/>
      </c>
      <c r="J160" s="20">
        <f>IF(A160="","",IF(G160&lt;=0,"Estinta","In corso"))</f>
        <v/>
      </c>
      <c r="K160" s="17">
        <f>IF(A160="","",YEAR(B160))</f>
        <v/>
      </c>
      <c r="L160" s="17">
        <f>IF(A160="","",MONTH(B160))</f>
        <v/>
      </c>
    </row>
    <row r="161">
      <c r="A161" s="21">
        <f>IF(OR(A160="",G160&lt;=0),"",IF(A160&lt;'Input Mutuo'!$B$8,A160+1,""))</f>
        <v/>
      </c>
      <c r="B161" s="22">
        <f>IF(A161="","",EDATE(B160,1))</f>
        <v/>
      </c>
      <c r="C161" s="40">
        <f>IF(A161="","",G160)</f>
        <v/>
      </c>
      <c r="D161" s="40">
        <f>IF(A161="","",'Input Mutuo'!$B$7)</f>
        <v/>
      </c>
      <c r="E161" s="40">
        <f>IF(A161="","",MAX(0,D161-F161))</f>
        <v/>
      </c>
      <c r="F161" s="40">
        <f>IF(A161="","",IFERROR(C161*'Input Mutuo'!$B$11/'Input Mutuo'!$B$9,0))</f>
        <v/>
      </c>
      <c r="G161" s="40">
        <f>IF(A161="","",MAX(0,C161-E161))</f>
        <v/>
      </c>
      <c r="H161" s="40">
        <f>IF(A161="","",SUM($F$4:F161))</f>
        <v/>
      </c>
      <c r="I161" s="40">
        <f>IF(A161="","",SUM($E$4:E161))</f>
        <v/>
      </c>
      <c r="J161" s="24">
        <f>IF(A161="","",IF(G161&lt;=0,"Estinta","In corso"))</f>
        <v/>
      </c>
      <c r="K161" s="21">
        <f>IF(A161="","",YEAR(B161))</f>
        <v/>
      </c>
      <c r="L161" s="21">
        <f>IF(A161="","",MONTH(B161))</f>
        <v/>
      </c>
    </row>
    <row r="162">
      <c r="A162" s="17">
        <f>IF(OR(A161="",G161&lt;=0),"",IF(A161&lt;'Input Mutuo'!$B$8,A161+1,""))</f>
        <v/>
      </c>
      <c r="B162" s="18">
        <f>IF(A162="","",EDATE(B161,1))</f>
        <v/>
      </c>
      <c r="C162" s="39">
        <f>IF(A162="","",G161)</f>
        <v/>
      </c>
      <c r="D162" s="39">
        <f>IF(A162="","",'Input Mutuo'!$B$7)</f>
        <v/>
      </c>
      <c r="E162" s="39">
        <f>IF(A162="","",MAX(0,D162-F162))</f>
        <v/>
      </c>
      <c r="F162" s="39">
        <f>IF(A162="","",IFERROR(C162*'Input Mutuo'!$B$11/'Input Mutuo'!$B$9,0))</f>
        <v/>
      </c>
      <c r="G162" s="39">
        <f>IF(A162="","",MAX(0,C162-E162))</f>
        <v/>
      </c>
      <c r="H162" s="39">
        <f>IF(A162="","",SUM($F$4:F162))</f>
        <v/>
      </c>
      <c r="I162" s="39">
        <f>IF(A162="","",SUM($E$4:E162))</f>
        <v/>
      </c>
      <c r="J162" s="20">
        <f>IF(A162="","",IF(G162&lt;=0,"Estinta","In corso"))</f>
        <v/>
      </c>
      <c r="K162" s="17">
        <f>IF(A162="","",YEAR(B162))</f>
        <v/>
      </c>
      <c r="L162" s="17">
        <f>IF(A162="","",MONTH(B162))</f>
        <v/>
      </c>
    </row>
    <row r="163">
      <c r="A163" s="21">
        <f>IF(OR(A162="",G162&lt;=0),"",IF(A162&lt;'Input Mutuo'!$B$8,A162+1,""))</f>
        <v/>
      </c>
      <c r="B163" s="22">
        <f>IF(A163="","",EDATE(B162,1))</f>
        <v/>
      </c>
      <c r="C163" s="40">
        <f>IF(A163="","",G162)</f>
        <v/>
      </c>
      <c r="D163" s="40">
        <f>IF(A163="","",'Input Mutuo'!$B$7)</f>
        <v/>
      </c>
      <c r="E163" s="40">
        <f>IF(A163="","",MAX(0,D163-F163))</f>
        <v/>
      </c>
      <c r="F163" s="40">
        <f>IF(A163="","",IFERROR(C163*'Input Mutuo'!$B$11/'Input Mutuo'!$B$9,0))</f>
        <v/>
      </c>
      <c r="G163" s="40">
        <f>IF(A163="","",MAX(0,C163-E163))</f>
        <v/>
      </c>
      <c r="H163" s="40">
        <f>IF(A163="","",SUM($F$4:F163))</f>
        <v/>
      </c>
      <c r="I163" s="40">
        <f>IF(A163="","",SUM($E$4:E163))</f>
        <v/>
      </c>
      <c r="J163" s="24">
        <f>IF(A163="","",IF(G163&lt;=0,"Estinta","In corso"))</f>
        <v/>
      </c>
      <c r="K163" s="21">
        <f>IF(A163="","",YEAR(B163))</f>
        <v/>
      </c>
      <c r="L163" s="21">
        <f>IF(A163="","",MONTH(B163))</f>
        <v/>
      </c>
    </row>
    <row r="164">
      <c r="A164" s="17">
        <f>IF(OR(A163="",G163&lt;=0),"",IF(A163&lt;'Input Mutuo'!$B$8,A163+1,""))</f>
        <v/>
      </c>
      <c r="B164" s="18">
        <f>IF(A164="","",EDATE(B163,1))</f>
        <v/>
      </c>
      <c r="C164" s="39">
        <f>IF(A164="","",G163)</f>
        <v/>
      </c>
      <c r="D164" s="39">
        <f>IF(A164="","",'Input Mutuo'!$B$7)</f>
        <v/>
      </c>
      <c r="E164" s="39">
        <f>IF(A164="","",MAX(0,D164-F164))</f>
        <v/>
      </c>
      <c r="F164" s="39">
        <f>IF(A164="","",IFERROR(C164*'Input Mutuo'!$B$11/'Input Mutuo'!$B$9,0))</f>
        <v/>
      </c>
      <c r="G164" s="39">
        <f>IF(A164="","",MAX(0,C164-E164))</f>
        <v/>
      </c>
      <c r="H164" s="39">
        <f>IF(A164="","",SUM($F$4:F164))</f>
        <v/>
      </c>
      <c r="I164" s="39">
        <f>IF(A164="","",SUM($E$4:E164))</f>
        <v/>
      </c>
      <c r="J164" s="20">
        <f>IF(A164="","",IF(G164&lt;=0,"Estinta","In corso"))</f>
        <v/>
      </c>
      <c r="K164" s="17">
        <f>IF(A164="","",YEAR(B164))</f>
        <v/>
      </c>
      <c r="L164" s="17">
        <f>IF(A164="","",MONTH(B164))</f>
        <v/>
      </c>
    </row>
    <row r="165">
      <c r="A165" s="21">
        <f>IF(OR(A164="",G164&lt;=0),"",IF(A164&lt;'Input Mutuo'!$B$8,A164+1,""))</f>
        <v/>
      </c>
      <c r="B165" s="22">
        <f>IF(A165="","",EDATE(B164,1))</f>
        <v/>
      </c>
      <c r="C165" s="40">
        <f>IF(A165="","",G164)</f>
        <v/>
      </c>
      <c r="D165" s="40">
        <f>IF(A165="","",'Input Mutuo'!$B$7)</f>
        <v/>
      </c>
      <c r="E165" s="40">
        <f>IF(A165="","",MAX(0,D165-F165))</f>
        <v/>
      </c>
      <c r="F165" s="40">
        <f>IF(A165="","",IFERROR(C165*'Input Mutuo'!$B$11/'Input Mutuo'!$B$9,0))</f>
        <v/>
      </c>
      <c r="G165" s="40">
        <f>IF(A165="","",MAX(0,C165-E165))</f>
        <v/>
      </c>
      <c r="H165" s="40">
        <f>IF(A165="","",SUM($F$4:F165))</f>
        <v/>
      </c>
      <c r="I165" s="40">
        <f>IF(A165="","",SUM($E$4:E165))</f>
        <v/>
      </c>
      <c r="J165" s="24">
        <f>IF(A165="","",IF(G165&lt;=0,"Estinta","In corso"))</f>
        <v/>
      </c>
      <c r="K165" s="21">
        <f>IF(A165="","",YEAR(B165))</f>
        <v/>
      </c>
      <c r="L165" s="21">
        <f>IF(A165="","",MONTH(B165))</f>
        <v/>
      </c>
    </row>
    <row r="166">
      <c r="A166" s="17">
        <f>IF(OR(A165="",G165&lt;=0),"",IF(A165&lt;'Input Mutuo'!$B$8,A165+1,""))</f>
        <v/>
      </c>
      <c r="B166" s="18">
        <f>IF(A166="","",EDATE(B165,1))</f>
        <v/>
      </c>
      <c r="C166" s="39">
        <f>IF(A166="","",G165)</f>
        <v/>
      </c>
      <c r="D166" s="39">
        <f>IF(A166="","",'Input Mutuo'!$B$7)</f>
        <v/>
      </c>
      <c r="E166" s="39">
        <f>IF(A166="","",MAX(0,D166-F166))</f>
        <v/>
      </c>
      <c r="F166" s="39">
        <f>IF(A166="","",IFERROR(C166*'Input Mutuo'!$B$11/'Input Mutuo'!$B$9,0))</f>
        <v/>
      </c>
      <c r="G166" s="39">
        <f>IF(A166="","",MAX(0,C166-E166))</f>
        <v/>
      </c>
      <c r="H166" s="39">
        <f>IF(A166="","",SUM($F$4:F166))</f>
        <v/>
      </c>
      <c r="I166" s="39">
        <f>IF(A166="","",SUM($E$4:E166))</f>
        <v/>
      </c>
      <c r="J166" s="20">
        <f>IF(A166="","",IF(G166&lt;=0,"Estinta","In corso"))</f>
        <v/>
      </c>
      <c r="K166" s="17">
        <f>IF(A166="","",YEAR(B166))</f>
        <v/>
      </c>
      <c r="L166" s="17">
        <f>IF(A166="","",MONTH(B166))</f>
        <v/>
      </c>
    </row>
    <row r="167">
      <c r="A167" s="21">
        <f>IF(OR(A166="",G166&lt;=0),"",IF(A166&lt;'Input Mutuo'!$B$8,A166+1,""))</f>
        <v/>
      </c>
      <c r="B167" s="22">
        <f>IF(A167="","",EDATE(B166,1))</f>
        <v/>
      </c>
      <c r="C167" s="40">
        <f>IF(A167="","",G166)</f>
        <v/>
      </c>
      <c r="D167" s="40">
        <f>IF(A167="","",'Input Mutuo'!$B$7)</f>
        <v/>
      </c>
      <c r="E167" s="40">
        <f>IF(A167="","",MAX(0,D167-F167))</f>
        <v/>
      </c>
      <c r="F167" s="40">
        <f>IF(A167="","",IFERROR(C167*'Input Mutuo'!$B$11/'Input Mutuo'!$B$9,0))</f>
        <v/>
      </c>
      <c r="G167" s="40">
        <f>IF(A167="","",MAX(0,C167-E167))</f>
        <v/>
      </c>
      <c r="H167" s="40">
        <f>IF(A167="","",SUM($F$4:F167))</f>
        <v/>
      </c>
      <c r="I167" s="40">
        <f>IF(A167="","",SUM($E$4:E167))</f>
        <v/>
      </c>
      <c r="J167" s="24">
        <f>IF(A167="","",IF(G167&lt;=0,"Estinta","In corso"))</f>
        <v/>
      </c>
      <c r="K167" s="21">
        <f>IF(A167="","",YEAR(B167))</f>
        <v/>
      </c>
      <c r="L167" s="21">
        <f>IF(A167="","",MONTH(B167))</f>
        <v/>
      </c>
    </row>
    <row r="168">
      <c r="A168" s="17">
        <f>IF(OR(A167="",G167&lt;=0),"",IF(A167&lt;'Input Mutuo'!$B$8,A167+1,""))</f>
        <v/>
      </c>
      <c r="B168" s="18">
        <f>IF(A168="","",EDATE(B167,1))</f>
        <v/>
      </c>
      <c r="C168" s="39">
        <f>IF(A168="","",G167)</f>
        <v/>
      </c>
      <c r="D168" s="39">
        <f>IF(A168="","",'Input Mutuo'!$B$7)</f>
        <v/>
      </c>
      <c r="E168" s="39">
        <f>IF(A168="","",MAX(0,D168-F168))</f>
        <v/>
      </c>
      <c r="F168" s="39">
        <f>IF(A168="","",IFERROR(C168*'Input Mutuo'!$B$11/'Input Mutuo'!$B$9,0))</f>
        <v/>
      </c>
      <c r="G168" s="39">
        <f>IF(A168="","",MAX(0,C168-E168))</f>
        <v/>
      </c>
      <c r="H168" s="39">
        <f>IF(A168="","",SUM($F$4:F168))</f>
        <v/>
      </c>
      <c r="I168" s="39">
        <f>IF(A168="","",SUM($E$4:E168))</f>
        <v/>
      </c>
      <c r="J168" s="20">
        <f>IF(A168="","",IF(G168&lt;=0,"Estinta","In corso"))</f>
        <v/>
      </c>
      <c r="K168" s="17">
        <f>IF(A168="","",YEAR(B168))</f>
        <v/>
      </c>
      <c r="L168" s="17">
        <f>IF(A168="","",MONTH(B168))</f>
        <v/>
      </c>
    </row>
    <row r="169">
      <c r="A169" s="21">
        <f>IF(OR(A168="",G168&lt;=0),"",IF(A168&lt;'Input Mutuo'!$B$8,A168+1,""))</f>
        <v/>
      </c>
      <c r="B169" s="22">
        <f>IF(A169="","",EDATE(B168,1))</f>
        <v/>
      </c>
      <c r="C169" s="40">
        <f>IF(A169="","",G168)</f>
        <v/>
      </c>
      <c r="D169" s="40">
        <f>IF(A169="","",'Input Mutuo'!$B$7)</f>
        <v/>
      </c>
      <c r="E169" s="40">
        <f>IF(A169="","",MAX(0,D169-F169))</f>
        <v/>
      </c>
      <c r="F169" s="40">
        <f>IF(A169="","",IFERROR(C169*'Input Mutuo'!$B$11/'Input Mutuo'!$B$9,0))</f>
        <v/>
      </c>
      <c r="G169" s="40">
        <f>IF(A169="","",MAX(0,C169-E169))</f>
        <v/>
      </c>
      <c r="H169" s="40">
        <f>IF(A169="","",SUM($F$4:F169))</f>
        <v/>
      </c>
      <c r="I169" s="40">
        <f>IF(A169="","",SUM($E$4:E169))</f>
        <v/>
      </c>
      <c r="J169" s="24">
        <f>IF(A169="","",IF(G169&lt;=0,"Estinta","In corso"))</f>
        <v/>
      </c>
      <c r="K169" s="21">
        <f>IF(A169="","",YEAR(B169))</f>
        <v/>
      </c>
      <c r="L169" s="21">
        <f>IF(A169="","",MONTH(B169))</f>
        <v/>
      </c>
    </row>
    <row r="170">
      <c r="A170" s="17">
        <f>IF(OR(A169="",G169&lt;=0),"",IF(A169&lt;'Input Mutuo'!$B$8,A169+1,""))</f>
        <v/>
      </c>
      <c r="B170" s="18">
        <f>IF(A170="","",EDATE(B169,1))</f>
        <v/>
      </c>
      <c r="C170" s="39">
        <f>IF(A170="","",G169)</f>
        <v/>
      </c>
      <c r="D170" s="39">
        <f>IF(A170="","",'Input Mutuo'!$B$7)</f>
        <v/>
      </c>
      <c r="E170" s="39">
        <f>IF(A170="","",MAX(0,D170-F170))</f>
        <v/>
      </c>
      <c r="F170" s="39">
        <f>IF(A170="","",IFERROR(C170*'Input Mutuo'!$B$11/'Input Mutuo'!$B$9,0))</f>
        <v/>
      </c>
      <c r="G170" s="39">
        <f>IF(A170="","",MAX(0,C170-E170))</f>
        <v/>
      </c>
      <c r="H170" s="39">
        <f>IF(A170="","",SUM($F$4:F170))</f>
        <v/>
      </c>
      <c r="I170" s="39">
        <f>IF(A170="","",SUM($E$4:E170))</f>
        <v/>
      </c>
      <c r="J170" s="20">
        <f>IF(A170="","",IF(G170&lt;=0,"Estinta","In corso"))</f>
        <v/>
      </c>
      <c r="K170" s="17">
        <f>IF(A170="","",YEAR(B170))</f>
        <v/>
      </c>
      <c r="L170" s="17">
        <f>IF(A170="","",MONTH(B170))</f>
        <v/>
      </c>
    </row>
    <row r="171">
      <c r="A171" s="21">
        <f>IF(OR(A170="",G170&lt;=0),"",IF(A170&lt;'Input Mutuo'!$B$8,A170+1,""))</f>
        <v/>
      </c>
      <c r="B171" s="22">
        <f>IF(A171="","",EDATE(B170,1))</f>
        <v/>
      </c>
      <c r="C171" s="40">
        <f>IF(A171="","",G170)</f>
        <v/>
      </c>
      <c r="D171" s="40">
        <f>IF(A171="","",'Input Mutuo'!$B$7)</f>
        <v/>
      </c>
      <c r="E171" s="40">
        <f>IF(A171="","",MAX(0,D171-F171))</f>
        <v/>
      </c>
      <c r="F171" s="40">
        <f>IF(A171="","",IFERROR(C171*'Input Mutuo'!$B$11/'Input Mutuo'!$B$9,0))</f>
        <v/>
      </c>
      <c r="G171" s="40">
        <f>IF(A171="","",MAX(0,C171-E171))</f>
        <v/>
      </c>
      <c r="H171" s="40">
        <f>IF(A171="","",SUM($F$4:F171))</f>
        <v/>
      </c>
      <c r="I171" s="40">
        <f>IF(A171="","",SUM($E$4:E171))</f>
        <v/>
      </c>
      <c r="J171" s="24">
        <f>IF(A171="","",IF(G171&lt;=0,"Estinta","In corso"))</f>
        <v/>
      </c>
      <c r="K171" s="21">
        <f>IF(A171="","",YEAR(B171))</f>
        <v/>
      </c>
      <c r="L171" s="21">
        <f>IF(A171="","",MONTH(B171))</f>
        <v/>
      </c>
    </row>
    <row r="172">
      <c r="A172" s="17">
        <f>IF(OR(A171="",G171&lt;=0),"",IF(A171&lt;'Input Mutuo'!$B$8,A171+1,""))</f>
        <v/>
      </c>
      <c r="B172" s="18">
        <f>IF(A172="","",EDATE(B171,1))</f>
        <v/>
      </c>
      <c r="C172" s="39">
        <f>IF(A172="","",G171)</f>
        <v/>
      </c>
      <c r="D172" s="39">
        <f>IF(A172="","",'Input Mutuo'!$B$7)</f>
        <v/>
      </c>
      <c r="E172" s="39">
        <f>IF(A172="","",MAX(0,D172-F172))</f>
        <v/>
      </c>
      <c r="F172" s="39">
        <f>IF(A172="","",IFERROR(C172*'Input Mutuo'!$B$11/'Input Mutuo'!$B$9,0))</f>
        <v/>
      </c>
      <c r="G172" s="39">
        <f>IF(A172="","",MAX(0,C172-E172))</f>
        <v/>
      </c>
      <c r="H172" s="39">
        <f>IF(A172="","",SUM($F$4:F172))</f>
        <v/>
      </c>
      <c r="I172" s="39">
        <f>IF(A172="","",SUM($E$4:E172))</f>
        <v/>
      </c>
      <c r="J172" s="20">
        <f>IF(A172="","",IF(G172&lt;=0,"Estinta","In corso"))</f>
        <v/>
      </c>
      <c r="K172" s="17">
        <f>IF(A172="","",YEAR(B172))</f>
        <v/>
      </c>
      <c r="L172" s="17">
        <f>IF(A172="","",MONTH(B172))</f>
        <v/>
      </c>
    </row>
    <row r="173">
      <c r="A173" s="21">
        <f>IF(OR(A172="",G172&lt;=0),"",IF(A172&lt;'Input Mutuo'!$B$8,A172+1,""))</f>
        <v/>
      </c>
      <c r="B173" s="22">
        <f>IF(A173="","",EDATE(B172,1))</f>
        <v/>
      </c>
      <c r="C173" s="40">
        <f>IF(A173="","",G172)</f>
        <v/>
      </c>
      <c r="D173" s="40">
        <f>IF(A173="","",'Input Mutuo'!$B$7)</f>
        <v/>
      </c>
      <c r="E173" s="40">
        <f>IF(A173="","",MAX(0,D173-F173))</f>
        <v/>
      </c>
      <c r="F173" s="40">
        <f>IF(A173="","",IFERROR(C173*'Input Mutuo'!$B$11/'Input Mutuo'!$B$9,0))</f>
        <v/>
      </c>
      <c r="G173" s="40">
        <f>IF(A173="","",MAX(0,C173-E173))</f>
        <v/>
      </c>
      <c r="H173" s="40">
        <f>IF(A173="","",SUM($F$4:F173))</f>
        <v/>
      </c>
      <c r="I173" s="40">
        <f>IF(A173="","",SUM($E$4:E173))</f>
        <v/>
      </c>
      <c r="J173" s="24">
        <f>IF(A173="","",IF(G173&lt;=0,"Estinta","In corso"))</f>
        <v/>
      </c>
      <c r="K173" s="21">
        <f>IF(A173="","",YEAR(B173))</f>
        <v/>
      </c>
      <c r="L173" s="21">
        <f>IF(A173="","",MONTH(B173))</f>
        <v/>
      </c>
    </row>
    <row r="174">
      <c r="A174" s="17">
        <f>IF(OR(A173="",G173&lt;=0),"",IF(A173&lt;'Input Mutuo'!$B$8,A173+1,""))</f>
        <v/>
      </c>
      <c r="B174" s="18">
        <f>IF(A174="","",EDATE(B173,1))</f>
        <v/>
      </c>
      <c r="C174" s="39">
        <f>IF(A174="","",G173)</f>
        <v/>
      </c>
      <c r="D174" s="39">
        <f>IF(A174="","",'Input Mutuo'!$B$7)</f>
        <v/>
      </c>
      <c r="E174" s="39">
        <f>IF(A174="","",MAX(0,D174-F174))</f>
        <v/>
      </c>
      <c r="F174" s="39">
        <f>IF(A174="","",IFERROR(C174*'Input Mutuo'!$B$11/'Input Mutuo'!$B$9,0))</f>
        <v/>
      </c>
      <c r="G174" s="39">
        <f>IF(A174="","",MAX(0,C174-E174))</f>
        <v/>
      </c>
      <c r="H174" s="39">
        <f>IF(A174="","",SUM($F$4:F174))</f>
        <v/>
      </c>
      <c r="I174" s="39">
        <f>IF(A174="","",SUM($E$4:E174))</f>
        <v/>
      </c>
      <c r="J174" s="20">
        <f>IF(A174="","",IF(G174&lt;=0,"Estinta","In corso"))</f>
        <v/>
      </c>
      <c r="K174" s="17">
        <f>IF(A174="","",YEAR(B174))</f>
        <v/>
      </c>
      <c r="L174" s="17">
        <f>IF(A174="","",MONTH(B174))</f>
        <v/>
      </c>
    </row>
    <row r="175">
      <c r="A175" s="21">
        <f>IF(OR(A174="",G174&lt;=0),"",IF(A174&lt;'Input Mutuo'!$B$8,A174+1,""))</f>
        <v/>
      </c>
      <c r="B175" s="22">
        <f>IF(A175="","",EDATE(B174,1))</f>
        <v/>
      </c>
      <c r="C175" s="40">
        <f>IF(A175="","",G174)</f>
        <v/>
      </c>
      <c r="D175" s="40">
        <f>IF(A175="","",'Input Mutuo'!$B$7)</f>
        <v/>
      </c>
      <c r="E175" s="40">
        <f>IF(A175="","",MAX(0,D175-F175))</f>
        <v/>
      </c>
      <c r="F175" s="40">
        <f>IF(A175="","",IFERROR(C175*'Input Mutuo'!$B$11/'Input Mutuo'!$B$9,0))</f>
        <v/>
      </c>
      <c r="G175" s="40">
        <f>IF(A175="","",MAX(0,C175-E175))</f>
        <v/>
      </c>
      <c r="H175" s="40">
        <f>IF(A175="","",SUM($F$4:F175))</f>
        <v/>
      </c>
      <c r="I175" s="40">
        <f>IF(A175="","",SUM($E$4:E175))</f>
        <v/>
      </c>
      <c r="J175" s="24">
        <f>IF(A175="","",IF(G175&lt;=0,"Estinta","In corso"))</f>
        <v/>
      </c>
      <c r="K175" s="21">
        <f>IF(A175="","",YEAR(B175))</f>
        <v/>
      </c>
      <c r="L175" s="21">
        <f>IF(A175="","",MONTH(B175))</f>
        <v/>
      </c>
    </row>
    <row r="176">
      <c r="A176" s="17">
        <f>IF(OR(A175="",G175&lt;=0),"",IF(A175&lt;'Input Mutuo'!$B$8,A175+1,""))</f>
        <v/>
      </c>
      <c r="B176" s="18">
        <f>IF(A176="","",EDATE(B175,1))</f>
        <v/>
      </c>
      <c r="C176" s="39">
        <f>IF(A176="","",G175)</f>
        <v/>
      </c>
      <c r="D176" s="39">
        <f>IF(A176="","",'Input Mutuo'!$B$7)</f>
        <v/>
      </c>
      <c r="E176" s="39">
        <f>IF(A176="","",MAX(0,D176-F176))</f>
        <v/>
      </c>
      <c r="F176" s="39">
        <f>IF(A176="","",IFERROR(C176*'Input Mutuo'!$B$11/'Input Mutuo'!$B$9,0))</f>
        <v/>
      </c>
      <c r="G176" s="39">
        <f>IF(A176="","",MAX(0,C176-E176))</f>
        <v/>
      </c>
      <c r="H176" s="39">
        <f>IF(A176="","",SUM($F$4:F176))</f>
        <v/>
      </c>
      <c r="I176" s="39">
        <f>IF(A176="","",SUM($E$4:E176))</f>
        <v/>
      </c>
      <c r="J176" s="20">
        <f>IF(A176="","",IF(G176&lt;=0,"Estinta","In corso"))</f>
        <v/>
      </c>
      <c r="K176" s="17">
        <f>IF(A176="","",YEAR(B176))</f>
        <v/>
      </c>
      <c r="L176" s="17">
        <f>IF(A176="","",MONTH(B176))</f>
        <v/>
      </c>
    </row>
    <row r="177">
      <c r="A177" s="21">
        <f>IF(OR(A176="",G176&lt;=0),"",IF(A176&lt;'Input Mutuo'!$B$8,A176+1,""))</f>
        <v/>
      </c>
      <c r="B177" s="22">
        <f>IF(A177="","",EDATE(B176,1))</f>
        <v/>
      </c>
      <c r="C177" s="40">
        <f>IF(A177="","",G176)</f>
        <v/>
      </c>
      <c r="D177" s="40">
        <f>IF(A177="","",'Input Mutuo'!$B$7)</f>
        <v/>
      </c>
      <c r="E177" s="40">
        <f>IF(A177="","",MAX(0,D177-F177))</f>
        <v/>
      </c>
      <c r="F177" s="40">
        <f>IF(A177="","",IFERROR(C177*'Input Mutuo'!$B$11/'Input Mutuo'!$B$9,0))</f>
        <v/>
      </c>
      <c r="G177" s="40">
        <f>IF(A177="","",MAX(0,C177-E177))</f>
        <v/>
      </c>
      <c r="H177" s="40">
        <f>IF(A177="","",SUM($F$4:F177))</f>
        <v/>
      </c>
      <c r="I177" s="40">
        <f>IF(A177="","",SUM($E$4:E177))</f>
        <v/>
      </c>
      <c r="J177" s="24">
        <f>IF(A177="","",IF(G177&lt;=0,"Estinta","In corso"))</f>
        <v/>
      </c>
      <c r="K177" s="21">
        <f>IF(A177="","",YEAR(B177))</f>
        <v/>
      </c>
      <c r="L177" s="21">
        <f>IF(A177="","",MONTH(B177))</f>
        <v/>
      </c>
    </row>
    <row r="178">
      <c r="A178" s="17">
        <f>IF(OR(A177="",G177&lt;=0),"",IF(A177&lt;'Input Mutuo'!$B$8,A177+1,""))</f>
        <v/>
      </c>
      <c r="B178" s="18">
        <f>IF(A178="","",EDATE(B177,1))</f>
        <v/>
      </c>
      <c r="C178" s="39">
        <f>IF(A178="","",G177)</f>
        <v/>
      </c>
      <c r="D178" s="39">
        <f>IF(A178="","",'Input Mutuo'!$B$7)</f>
        <v/>
      </c>
      <c r="E178" s="39">
        <f>IF(A178="","",MAX(0,D178-F178))</f>
        <v/>
      </c>
      <c r="F178" s="39">
        <f>IF(A178="","",IFERROR(C178*'Input Mutuo'!$B$11/'Input Mutuo'!$B$9,0))</f>
        <v/>
      </c>
      <c r="G178" s="39">
        <f>IF(A178="","",MAX(0,C178-E178))</f>
        <v/>
      </c>
      <c r="H178" s="39">
        <f>IF(A178="","",SUM($F$4:F178))</f>
        <v/>
      </c>
      <c r="I178" s="39">
        <f>IF(A178="","",SUM($E$4:E178))</f>
        <v/>
      </c>
      <c r="J178" s="20">
        <f>IF(A178="","",IF(G178&lt;=0,"Estinta","In corso"))</f>
        <v/>
      </c>
      <c r="K178" s="17">
        <f>IF(A178="","",YEAR(B178))</f>
        <v/>
      </c>
      <c r="L178" s="17">
        <f>IF(A178="","",MONTH(B178))</f>
        <v/>
      </c>
    </row>
    <row r="179">
      <c r="A179" s="21">
        <f>IF(OR(A178="",G178&lt;=0),"",IF(A178&lt;'Input Mutuo'!$B$8,A178+1,""))</f>
        <v/>
      </c>
      <c r="B179" s="22">
        <f>IF(A179="","",EDATE(B178,1))</f>
        <v/>
      </c>
      <c r="C179" s="40">
        <f>IF(A179="","",G178)</f>
        <v/>
      </c>
      <c r="D179" s="40">
        <f>IF(A179="","",'Input Mutuo'!$B$7)</f>
        <v/>
      </c>
      <c r="E179" s="40">
        <f>IF(A179="","",MAX(0,D179-F179))</f>
        <v/>
      </c>
      <c r="F179" s="40">
        <f>IF(A179="","",IFERROR(C179*'Input Mutuo'!$B$11/'Input Mutuo'!$B$9,0))</f>
        <v/>
      </c>
      <c r="G179" s="40">
        <f>IF(A179="","",MAX(0,C179-E179))</f>
        <v/>
      </c>
      <c r="H179" s="40">
        <f>IF(A179="","",SUM($F$4:F179))</f>
        <v/>
      </c>
      <c r="I179" s="40">
        <f>IF(A179="","",SUM($E$4:E179))</f>
        <v/>
      </c>
      <c r="J179" s="24">
        <f>IF(A179="","",IF(G179&lt;=0,"Estinta","In corso"))</f>
        <v/>
      </c>
      <c r="K179" s="21">
        <f>IF(A179="","",YEAR(B179))</f>
        <v/>
      </c>
      <c r="L179" s="21">
        <f>IF(A179="","",MONTH(B179))</f>
        <v/>
      </c>
    </row>
    <row r="180">
      <c r="A180" s="17">
        <f>IF(OR(A179="",G179&lt;=0),"",IF(A179&lt;'Input Mutuo'!$B$8,A179+1,""))</f>
        <v/>
      </c>
      <c r="B180" s="18">
        <f>IF(A180="","",EDATE(B179,1))</f>
        <v/>
      </c>
      <c r="C180" s="39">
        <f>IF(A180="","",G179)</f>
        <v/>
      </c>
      <c r="D180" s="39">
        <f>IF(A180="","",'Input Mutuo'!$B$7)</f>
        <v/>
      </c>
      <c r="E180" s="39">
        <f>IF(A180="","",MAX(0,D180-F180))</f>
        <v/>
      </c>
      <c r="F180" s="39">
        <f>IF(A180="","",IFERROR(C180*'Input Mutuo'!$B$11/'Input Mutuo'!$B$9,0))</f>
        <v/>
      </c>
      <c r="G180" s="39">
        <f>IF(A180="","",MAX(0,C180-E180))</f>
        <v/>
      </c>
      <c r="H180" s="39">
        <f>IF(A180="","",SUM($F$4:F180))</f>
        <v/>
      </c>
      <c r="I180" s="39">
        <f>IF(A180="","",SUM($E$4:E180))</f>
        <v/>
      </c>
      <c r="J180" s="20">
        <f>IF(A180="","",IF(G180&lt;=0,"Estinta","In corso"))</f>
        <v/>
      </c>
      <c r="K180" s="17">
        <f>IF(A180="","",YEAR(B180))</f>
        <v/>
      </c>
      <c r="L180" s="17">
        <f>IF(A180="","",MONTH(B180))</f>
        <v/>
      </c>
    </row>
    <row r="181">
      <c r="A181" s="21">
        <f>IF(OR(A180="",G180&lt;=0),"",IF(A180&lt;'Input Mutuo'!$B$8,A180+1,""))</f>
        <v/>
      </c>
      <c r="B181" s="22">
        <f>IF(A181="","",EDATE(B180,1))</f>
        <v/>
      </c>
      <c r="C181" s="40">
        <f>IF(A181="","",G180)</f>
        <v/>
      </c>
      <c r="D181" s="40">
        <f>IF(A181="","",'Input Mutuo'!$B$7)</f>
        <v/>
      </c>
      <c r="E181" s="40">
        <f>IF(A181="","",MAX(0,D181-F181))</f>
        <v/>
      </c>
      <c r="F181" s="40">
        <f>IF(A181="","",IFERROR(C181*'Input Mutuo'!$B$11/'Input Mutuo'!$B$9,0))</f>
        <v/>
      </c>
      <c r="G181" s="40">
        <f>IF(A181="","",MAX(0,C181-E181))</f>
        <v/>
      </c>
      <c r="H181" s="40">
        <f>IF(A181="","",SUM($F$4:F181))</f>
        <v/>
      </c>
      <c r="I181" s="40">
        <f>IF(A181="","",SUM($E$4:E181))</f>
        <v/>
      </c>
      <c r="J181" s="24">
        <f>IF(A181="","",IF(G181&lt;=0,"Estinta","In corso"))</f>
        <v/>
      </c>
      <c r="K181" s="21">
        <f>IF(A181="","",YEAR(B181))</f>
        <v/>
      </c>
      <c r="L181" s="21">
        <f>IF(A181="","",MONTH(B181))</f>
        <v/>
      </c>
    </row>
    <row r="182">
      <c r="A182" s="17">
        <f>IF(OR(A181="",G181&lt;=0),"",IF(A181&lt;'Input Mutuo'!$B$8,A181+1,""))</f>
        <v/>
      </c>
      <c r="B182" s="18">
        <f>IF(A182="","",EDATE(B181,1))</f>
        <v/>
      </c>
      <c r="C182" s="39">
        <f>IF(A182="","",G181)</f>
        <v/>
      </c>
      <c r="D182" s="39">
        <f>IF(A182="","",'Input Mutuo'!$B$7)</f>
        <v/>
      </c>
      <c r="E182" s="39">
        <f>IF(A182="","",MAX(0,D182-F182))</f>
        <v/>
      </c>
      <c r="F182" s="39">
        <f>IF(A182="","",IFERROR(C182*'Input Mutuo'!$B$11/'Input Mutuo'!$B$9,0))</f>
        <v/>
      </c>
      <c r="G182" s="39">
        <f>IF(A182="","",MAX(0,C182-E182))</f>
        <v/>
      </c>
      <c r="H182" s="39">
        <f>IF(A182="","",SUM($F$4:F182))</f>
        <v/>
      </c>
      <c r="I182" s="39">
        <f>IF(A182="","",SUM($E$4:E182))</f>
        <v/>
      </c>
      <c r="J182" s="20">
        <f>IF(A182="","",IF(G182&lt;=0,"Estinta","In corso"))</f>
        <v/>
      </c>
      <c r="K182" s="17">
        <f>IF(A182="","",YEAR(B182))</f>
        <v/>
      </c>
      <c r="L182" s="17">
        <f>IF(A182="","",MONTH(B182))</f>
        <v/>
      </c>
    </row>
    <row r="183">
      <c r="A183" s="21">
        <f>IF(OR(A182="",G182&lt;=0),"",IF(A182&lt;'Input Mutuo'!$B$8,A182+1,""))</f>
        <v/>
      </c>
      <c r="B183" s="22">
        <f>IF(A183="","",EDATE(B182,1))</f>
        <v/>
      </c>
      <c r="C183" s="40">
        <f>IF(A183="","",G182)</f>
        <v/>
      </c>
      <c r="D183" s="40">
        <f>IF(A183="","",'Input Mutuo'!$B$7)</f>
        <v/>
      </c>
      <c r="E183" s="40">
        <f>IF(A183="","",MAX(0,D183-F183))</f>
        <v/>
      </c>
      <c r="F183" s="40">
        <f>IF(A183="","",IFERROR(C183*'Input Mutuo'!$B$11/'Input Mutuo'!$B$9,0))</f>
        <v/>
      </c>
      <c r="G183" s="40">
        <f>IF(A183="","",MAX(0,C183-E183))</f>
        <v/>
      </c>
      <c r="H183" s="40">
        <f>IF(A183="","",SUM($F$4:F183))</f>
        <v/>
      </c>
      <c r="I183" s="40">
        <f>IF(A183="","",SUM($E$4:E183))</f>
        <v/>
      </c>
      <c r="J183" s="24">
        <f>IF(A183="","",IF(G183&lt;=0,"Estinta","In corso"))</f>
        <v/>
      </c>
      <c r="K183" s="21">
        <f>IF(A183="","",YEAR(B183))</f>
        <v/>
      </c>
      <c r="L183" s="21">
        <f>IF(A183="","",MONTH(B183))</f>
        <v/>
      </c>
    </row>
    <row r="184">
      <c r="A184" s="17">
        <f>IF(OR(A183="",G183&lt;=0),"",IF(A183&lt;'Input Mutuo'!$B$8,A183+1,""))</f>
        <v/>
      </c>
      <c r="B184" s="18">
        <f>IF(A184="","",EDATE(B183,1))</f>
        <v/>
      </c>
      <c r="C184" s="39">
        <f>IF(A184="","",G183)</f>
        <v/>
      </c>
      <c r="D184" s="39">
        <f>IF(A184="","",'Input Mutuo'!$B$7)</f>
        <v/>
      </c>
      <c r="E184" s="39">
        <f>IF(A184="","",MAX(0,D184-F184))</f>
        <v/>
      </c>
      <c r="F184" s="39">
        <f>IF(A184="","",IFERROR(C184*'Input Mutuo'!$B$11/'Input Mutuo'!$B$9,0))</f>
        <v/>
      </c>
      <c r="G184" s="39">
        <f>IF(A184="","",MAX(0,C184-E184))</f>
        <v/>
      </c>
      <c r="H184" s="39">
        <f>IF(A184="","",SUM($F$4:F184))</f>
        <v/>
      </c>
      <c r="I184" s="39">
        <f>IF(A184="","",SUM($E$4:E184))</f>
        <v/>
      </c>
      <c r="J184" s="20">
        <f>IF(A184="","",IF(G184&lt;=0,"Estinta","In corso"))</f>
        <v/>
      </c>
      <c r="K184" s="17">
        <f>IF(A184="","",YEAR(B184))</f>
        <v/>
      </c>
      <c r="L184" s="17">
        <f>IF(A184="","",MONTH(B184))</f>
        <v/>
      </c>
    </row>
    <row r="185">
      <c r="A185" s="21">
        <f>IF(OR(A184="",G184&lt;=0),"",IF(A184&lt;'Input Mutuo'!$B$8,A184+1,""))</f>
        <v/>
      </c>
      <c r="B185" s="22">
        <f>IF(A185="","",EDATE(B184,1))</f>
        <v/>
      </c>
      <c r="C185" s="40">
        <f>IF(A185="","",G184)</f>
        <v/>
      </c>
      <c r="D185" s="40">
        <f>IF(A185="","",'Input Mutuo'!$B$7)</f>
        <v/>
      </c>
      <c r="E185" s="40">
        <f>IF(A185="","",MAX(0,D185-F185))</f>
        <v/>
      </c>
      <c r="F185" s="40">
        <f>IF(A185="","",IFERROR(C185*'Input Mutuo'!$B$11/'Input Mutuo'!$B$9,0))</f>
        <v/>
      </c>
      <c r="G185" s="40">
        <f>IF(A185="","",MAX(0,C185-E185))</f>
        <v/>
      </c>
      <c r="H185" s="40">
        <f>IF(A185="","",SUM($F$4:F185))</f>
        <v/>
      </c>
      <c r="I185" s="40">
        <f>IF(A185="","",SUM($E$4:E185))</f>
        <v/>
      </c>
      <c r="J185" s="24">
        <f>IF(A185="","",IF(G185&lt;=0,"Estinta","In corso"))</f>
        <v/>
      </c>
      <c r="K185" s="21">
        <f>IF(A185="","",YEAR(B185))</f>
        <v/>
      </c>
      <c r="L185" s="21">
        <f>IF(A185="","",MONTH(B185))</f>
        <v/>
      </c>
    </row>
    <row r="186">
      <c r="A186" s="17">
        <f>IF(OR(A185="",G185&lt;=0),"",IF(A185&lt;'Input Mutuo'!$B$8,A185+1,""))</f>
        <v/>
      </c>
      <c r="B186" s="18">
        <f>IF(A186="","",EDATE(B185,1))</f>
        <v/>
      </c>
      <c r="C186" s="39">
        <f>IF(A186="","",G185)</f>
        <v/>
      </c>
      <c r="D186" s="39">
        <f>IF(A186="","",'Input Mutuo'!$B$7)</f>
        <v/>
      </c>
      <c r="E186" s="39">
        <f>IF(A186="","",MAX(0,D186-F186))</f>
        <v/>
      </c>
      <c r="F186" s="39">
        <f>IF(A186="","",IFERROR(C186*'Input Mutuo'!$B$11/'Input Mutuo'!$B$9,0))</f>
        <v/>
      </c>
      <c r="G186" s="39">
        <f>IF(A186="","",MAX(0,C186-E186))</f>
        <v/>
      </c>
      <c r="H186" s="39">
        <f>IF(A186="","",SUM($F$4:F186))</f>
        <v/>
      </c>
      <c r="I186" s="39">
        <f>IF(A186="","",SUM($E$4:E186))</f>
        <v/>
      </c>
      <c r="J186" s="20">
        <f>IF(A186="","",IF(G186&lt;=0,"Estinta","In corso"))</f>
        <v/>
      </c>
      <c r="K186" s="17">
        <f>IF(A186="","",YEAR(B186))</f>
        <v/>
      </c>
      <c r="L186" s="17">
        <f>IF(A186="","",MONTH(B186))</f>
        <v/>
      </c>
    </row>
    <row r="187">
      <c r="A187" s="21">
        <f>IF(OR(A186="",G186&lt;=0),"",IF(A186&lt;'Input Mutuo'!$B$8,A186+1,""))</f>
        <v/>
      </c>
      <c r="B187" s="22">
        <f>IF(A187="","",EDATE(B186,1))</f>
        <v/>
      </c>
      <c r="C187" s="40">
        <f>IF(A187="","",G186)</f>
        <v/>
      </c>
      <c r="D187" s="40">
        <f>IF(A187="","",'Input Mutuo'!$B$7)</f>
        <v/>
      </c>
      <c r="E187" s="40">
        <f>IF(A187="","",MAX(0,D187-F187))</f>
        <v/>
      </c>
      <c r="F187" s="40">
        <f>IF(A187="","",IFERROR(C187*'Input Mutuo'!$B$11/'Input Mutuo'!$B$9,0))</f>
        <v/>
      </c>
      <c r="G187" s="40">
        <f>IF(A187="","",MAX(0,C187-E187))</f>
        <v/>
      </c>
      <c r="H187" s="40">
        <f>IF(A187="","",SUM($F$4:F187))</f>
        <v/>
      </c>
      <c r="I187" s="40">
        <f>IF(A187="","",SUM($E$4:E187))</f>
        <v/>
      </c>
      <c r="J187" s="24">
        <f>IF(A187="","",IF(G187&lt;=0,"Estinta","In corso"))</f>
        <v/>
      </c>
      <c r="K187" s="21">
        <f>IF(A187="","",YEAR(B187))</f>
        <v/>
      </c>
      <c r="L187" s="21">
        <f>IF(A187="","",MONTH(B187))</f>
        <v/>
      </c>
    </row>
    <row r="188">
      <c r="A188" s="17">
        <f>IF(OR(A187="",G187&lt;=0),"",IF(A187&lt;'Input Mutuo'!$B$8,A187+1,""))</f>
        <v/>
      </c>
      <c r="B188" s="18">
        <f>IF(A188="","",EDATE(B187,1))</f>
        <v/>
      </c>
      <c r="C188" s="39">
        <f>IF(A188="","",G187)</f>
        <v/>
      </c>
      <c r="D188" s="39">
        <f>IF(A188="","",'Input Mutuo'!$B$7)</f>
        <v/>
      </c>
      <c r="E188" s="39">
        <f>IF(A188="","",MAX(0,D188-F188))</f>
        <v/>
      </c>
      <c r="F188" s="39">
        <f>IF(A188="","",IFERROR(C188*'Input Mutuo'!$B$11/'Input Mutuo'!$B$9,0))</f>
        <v/>
      </c>
      <c r="G188" s="39">
        <f>IF(A188="","",MAX(0,C188-E188))</f>
        <v/>
      </c>
      <c r="H188" s="39">
        <f>IF(A188="","",SUM($F$4:F188))</f>
        <v/>
      </c>
      <c r="I188" s="39">
        <f>IF(A188="","",SUM($E$4:E188))</f>
        <v/>
      </c>
      <c r="J188" s="20">
        <f>IF(A188="","",IF(G188&lt;=0,"Estinta","In corso"))</f>
        <v/>
      </c>
      <c r="K188" s="17">
        <f>IF(A188="","",YEAR(B188))</f>
        <v/>
      </c>
      <c r="L188" s="17">
        <f>IF(A188="","",MONTH(B188))</f>
        <v/>
      </c>
    </row>
    <row r="189">
      <c r="A189" s="21">
        <f>IF(OR(A188="",G188&lt;=0),"",IF(A188&lt;'Input Mutuo'!$B$8,A188+1,""))</f>
        <v/>
      </c>
      <c r="B189" s="22">
        <f>IF(A189="","",EDATE(B188,1))</f>
        <v/>
      </c>
      <c r="C189" s="40">
        <f>IF(A189="","",G188)</f>
        <v/>
      </c>
      <c r="D189" s="40">
        <f>IF(A189="","",'Input Mutuo'!$B$7)</f>
        <v/>
      </c>
      <c r="E189" s="40">
        <f>IF(A189="","",MAX(0,D189-F189))</f>
        <v/>
      </c>
      <c r="F189" s="40">
        <f>IF(A189="","",IFERROR(C189*'Input Mutuo'!$B$11/'Input Mutuo'!$B$9,0))</f>
        <v/>
      </c>
      <c r="G189" s="40">
        <f>IF(A189="","",MAX(0,C189-E189))</f>
        <v/>
      </c>
      <c r="H189" s="40">
        <f>IF(A189="","",SUM($F$4:F189))</f>
        <v/>
      </c>
      <c r="I189" s="40">
        <f>IF(A189="","",SUM($E$4:E189))</f>
        <v/>
      </c>
      <c r="J189" s="24">
        <f>IF(A189="","",IF(G189&lt;=0,"Estinta","In corso"))</f>
        <v/>
      </c>
      <c r="K189" s="21">
        <f>IF(A189="","",YEAR(B189))</f>
        <v/>
      </c>
      <c r="L189" s="21">
        <f>IF(A189="","",MONTH(B189))</f>
        <v/>
      </c>
    </row>
    <row r="190">
      <c r="A190" s="17">
        <f>IF(OR(A189="",G189&lt;=0),"",IF(A189&lt;'Input Mutuo'!$B$8,A189+1,""))</f>
        <v/>
      </c>
      <c r="B190" s="18">
        <f>IF(A190="","",EDATE(B189,1))</f>
        <v/>
      </c>
      <c r="C190" s="39">
        <f>IF(A190="","",G189)</f>
        <v/>
      </c>
      <c r="D190" s="39">
        <f>IF(A190="","",'Input Mutuo'!$B$7)</f>
        <v/>
      </c>
      <c r="E190" s="39">
        <f>IF(A190="","",MAX(0,D190-F190))</f>
        <v/>
      </c>
      <c r="F190" s="39">
        <f>IF(A190="","",IFERROR(C190*'Input Mutuo'!$B$11/'Input Mutuo'!$B$9,0))</f>
        <v/>
      </c>
      <c r="G190" s="39">
        <f>IF(A190="","",MAX(0,C190-E190))</f>
        <v/>
      </c>
      <c r="H190" s="39">
        <f>IF(A190="","",SUM($F$4:F190))</f>
        <v/>
      </c>
      <c r="I190" s="39">
        <f>IF(A190="","",SUM($E$4:E190))</f>
        <v/>
      </c>
      <c r="J190" s="20">
        <f>IF(A190="","",IF(G190&lt;=0,"Estinta","In corso"))</f>
        <v/>
      </c>
      <c r="K190" s="17">
        <f>IF(A190="","",YEAR(B190))</f>
        <v/>
      </c>
      <c r="L190" s="17">
        <f>IF(A190="","",MONTH(B190))</f>
        <v/>
      </c>
    </row>
    <row r="191">
      <c r="A191" s="21">
        <f>IF(OR(A190="",G190&lt;=0),"",IF(A190&lt;'Input Mutuo'!$B$8,A190+1,""))</f>
        <v/>
      </c>
      <c r="B191" s="22">
        <f>IF(A191="","",EDATE(B190,1))</f>
        <v/>
      </c>
      <c r="C191" s="40">
        <f>IF(A191="","",G190)</f>
        <v/>
      </c>
      <c r="D191" s="40">
        <f>IF(A191="","",'Input Mutuo'!$B$7)</f>
        <v/>
      </c>
      <c r="E191" s="40">
        <f>IF(A191="","",MAX(0,D191-F191))</f>
        <v/>
      </c>
      <c r="F191" s="40">
        <f>IF(A191="","",IFERROR(C191*'Input Mutuo'!$B$11/'Input Mutuo'!$B$9,0))</f>
        <v/>
      </c>
      <c r="G191" s="40">
        <f>IF(A191="","",MAX(0,C191-E191))</f>
        <v/>
      </c>
      <c r="H191" s="40">
        <f>IF(A191="","",SUM($F$4:F191))</f>
        <v/>
      </c>
      <c r="I191" s="40">
        <f>IF(A191="","",SUM($E$4:E191))</f>
        <v/>
      </c>
      <c r="J191" s="24">
        <f>IF(A191="","",IF(G191&lt;=0,"Estinta","In corso"))</f>
        <v/>
      </c>
      <c r="K191" s="21">
        <f>IF(A191="","",YEAR(B191))</f>
        <v/>
      </c>
      <c r="L191" s="21">
        <f>IF(A191="","",MONTH(B191))</f>
        <v/>
      </c>
    </row>
    <row r="192">
      <c r="A192" s="17">
        <f>IF(OR(A191="",G191&lt;=0),"",IF(A191&lt;'Input Mutuo'!$B$8,A191+1,""))</f>
        <v/>
      </c>
      <c r="B192" s="18">
        <f>IF(A192="","",EDATE(B191,1))</f>
        <v/>
      </c>
      <c r="C192" s="39">
        <f>IF(A192="","",G191)</f>
        <v/>
      </c>
      <c r="D192" s="39">
        <f>IF(A192="","",'Input Mutuo'!$B$7)</f>
        <v/>
      </c>
      <c r="E192" s="39">
        <f>IF(A192="","",MAX(0,D192-F192))</f>
        <v/>
      </c>
      <c r="F192" s="39">
        <f>IF(A192="","",IFERROR(C192*'Input Mutuo'!$B$11/'Input Mutuo'!$B$9,0))</f>
        <v/>
      </c>
      <c r="G192" s="39">
        <f>IF(A192="","",MAX(0,C192-E192))</f>
        <v/>
      </c>
      <c r="H192" s="39">
        <f>IF(A192="","",SUM($F$4:F192))</f>
        <v/>
      </c>
      <c r="I192" s="39">
        <f>IF(A192="","",SUM($E$4:E192))</f>
        <v/>
      </c>
      <c r="J192" s="20">
        <f>IF(A192="","",IF(G192&lt;=0,"Estinta","In corso"))</f>
        <v/>
      </c>
      <c r="K192" s="17">
        <f>IF(A192="","",YEAR(B192))</f>
        <v/>
      </c>
      <c r="L192" s="17">
        <f>IF(A192="","",MONTH(B192))</f>
        <v/>
      </c>
    </row>
    <row r="193">
      <c r="A193" s="21">
        <f>IF(OR(A192="",G192&lt;=0),"",IF(A192&lt;'Input Mutuo'!$B$8,A192+1,""))</f>
        <v/>
      </c>
      <c r="B193" s="22">
        <f>IF(A193="","",EDATE(B192,1))</f>
        <v/>
      </c>
      <c r="C193" s="40">
        <f>IF(A193="","",G192)</f>
        <v/>
      </c>
      <c r="D193" s="40">
        <f>IF(A193="","",'Input Mutuo'!$B$7)</f>
        <v/>
      </c>
      <c r="E193" s="40">
        <f>IF(A193="","",MAX(0,D193-F193))</f>
        <v/>
      </c>
      <c r="F193" s="40">
        <f>IF(A193="","",IFERROR(C193*'Input Mutuo'!$B$11/'Input Mutuo'!$B$9,0))</f>
        <v/>
      </c>
      <c r="G193" s="40">
        <f>IF(A193="","",MAX(0,C193-E193))</f>
        <v/>
      </c>
      <c r="H193" s="40">
        <f>IF(A193="","",SUM($F$4:F193))</f>
        <v/>
      </c>
      <c r="I193" s="40">
        <f>IF(A193="","",SUM($E$4:E193))</f>
        <v/>
      </c>
      <c r="J193" s="24">
        <f>IF(A193="","",IF(G193&lt;=0,"Estinta","In corso"))</f>
        <v/>
      </c>
      <c r="K193" s="21">
        <f>IF(A193="","",YEAR(B193))</f>
        <v/>
      </c>
      <c r="L193" s="21">
        <f>IF(A193="","",MONTH(B193))</f>
        <v/>
      </c>
    </row>
    <row r="194">
      <c r="A194" s="17">
        <f>IF(OR(A193="",G193&lt;=0),"",IF(A193&lt;'Input Mutuo'!$B$8,A193+1,""))</f>
        <v/>
      </c>
      <c r="B194" s="18">
        <f>IF(A194="","",EDATE(B193,1))</f>
        <v/>
      </c>
      <c r="C194" s="39">
        <f>IF(A194="","",G193)</f>
        <v/>
      </c>
      <c r="D194" s="39">
        <f>IF(A194="","",'Input Mutuo'!$B$7)</f>
        <v/>
      </c>
      <c r="E194" s="39">
        <f>IF(A194="","",MAX(0,D194-F194))</f>
        <v/>
      </c>
      <c r="F194" s="39">
        <f>IF(A194="","",IFERROR(C194*'Input Mutuo'!$B$11/'Input Mutuo'!$B$9,0))</f>
        <v/>
      </c>
      <c r="G194" s="39">
        <f>IF(A194="","",MAX(0,C194-E194))</f>
        <v/>
      </c>
      <c r="H194" s="39">
        <f>IF(A194="","",SUM($F$4:F194))</f>
        <v/>
      </c>
      <c r="I194" s="39">
        <f>IF(A194="","",SUM($E$4:E194))</f>
        <v/>
      </c>
      <c r="J194" s="20">
        <f>IF(A194="","",IF(G194&lt;=0,"Estinta","In corso"))</f>
        <v/>
      </c>
      <c r="K194" s="17">
        <f>IF(A194="","",YEAR(B194))</f>
        <v/>
      </c>
      <c r="L194" s="17">
        <f>IF(A194="","",MONTH(B194))</f>
        <v/>
      </c>
    </row>
    <row r="195">
      <c r="A195" s="21">
        <f>IF(OR(A194="",G194&lt;=0),"",IF(A194&lt;'Input Mutuo'!$B$8,A194+1,""))</f>
        <v/>
      </c>
      <c r="B195" s="22">
        <f>IF(A195="","",EDATE(B194,1))</f>
        <v/>
      </c>
      <c r="C195" s="40">
        <f>IF(A195="","",G194)</f>
        <v/>
      </c>
      <c r="D195" s="40">
        <f>IF(A195="","",'Input Mutuo'!$B$7)</f>
        <v/>
      </c>
      <c r="E195" s="40">
        <f>IF(A195="","",MAX(0,D195-F195))</f>
        <v/>
      </c>
      <c r="F195" s="40">
        <f>IF(A195="","",IFERROR(C195*'Input Mutuo'!$B$11/'Input Mutuo'!$B$9,0))</f>
        <v/>
      </c>
      <c r="G195" s="40">
        <f>IF(A195="","",MAX(0,C195-E195))</f>
        <v/>
      </c>
      <c r="H195" s="40">
        <f>IF(A195="","",SUM($F$4:F195))</f>
        <v/>
      </c>
      <c r="I195" s="40">
        <f>IF(A195="","",SUM($E$4:E195))</f>
        <v/>
      </c>
      <c r="J195" s="24">
        <f>IF(A195="","",IF(G195&lt;=0,"Estinta","In corso"))</f>
        <v/>
      </c>
      <c r="K195" s="21">
        <f>IF(A195="","",YEAR(B195))</f>
        <v/>
      </c>
      <c r="L195" s="21">
        <f>IF(A195="","",MONTH(B195))</f>
        <v/>
      </c>
    </row>
    <row r="196">
      <c r="A196" s="17">
        <f>IF(OR(A195="",G195&lt;=0),"",IF(A195&lt;'Input Mutuo'!$B$8,A195+1,""))</f>
        <v/>
      </c>
      <c r="B196" s="18">
        <f>IF(A196="","",EDATE(B195,1))</f>
        <v/>
      </c>
      <c r="C196" s="39">
        <f>IF(A196="","",G195)</f>
        <v/>
      </c>
      <c r="D196" s="39">
        <f>IF(A196="","",'Input Mutuo'!$B$7)</f>
        <v/>
      </c>
      <c r="E196" s="39">
        <f>IF(A196="","",MAX(0,D196-F196))</f>
        <v/>
      </c>
      <c r="F196" s="39">
        <f>IF(A196="","",IFERROR(C196*'Input Mutuo'!$B$11/'Input Mutuo'!$B$9,0))</f>
        <v/>
      </c>
      <c r="G196" s="39">
        <f>IF(A196="","",MAX(0,C196-E196))</f>
        <v/>
      </c>
      <c r="H196" s="39">
        <f>IF(A196="","",SUM($F$4:F196))</f>
        <v/>
      </c>
      <c r="I196" s="39">
        <f>IF(A196="","",SUM($E$4:E196))</f>
        <v/>
      </c>
      <c r="J196" s="20">
        <f>IF(A196="","",IF(G196&lt;=0,"Estinta","In corso"))</f>
        <v/>
      </c>
      <c r="K196" s="17">
        <f>IF(A196="","",YEAR(B196))</f>
        <v/>
      </c>
      <c r="L196" s="17">
        <f>IF(A196="","",MONTH(B196))</f>
        <v/>
      </c>
    </row>
    <row r="197">
      <c r="A197" s="21">
        <f>IF(OR(A196="",G196&lt;=0),"",IF(A196&lt;'Input Mutuo'!$B$8,A196+1,""))</f>
        <v/>
      </c>
      <c r="B197" s="22">
        <f>IF(A197="","",EDATE(B196,1))</f>
        <v/>
      </c>
      <c r="C197" s="40">
        <f>IF(A197="","",G196)</f>
        <v/>
      </c>
      <c r="D197" s="40">
        <f>IF(A197="","",'Input Mutuo'!$B$7)</f>
        <v/>
      </c>
      <c r="E197" s="40">
        <f>IF(A197="","",MAX(0,D197-F197))</f>
        <v/>
      </c>
      <c r="F197" s="40">
        <f>IF(A197="","",IFERROR(C197*'Input Mutuo'!$B$11/'Input Mutuo'!$B$9,0))</f>
        <v/>
      </c>
      <c r="G197" s="40">
        <f>IF(A197="","",MAX(0,C197-E197))</f>
        <v/>
      </c>
      <c r="H197" s="40">
        <f>IF(A197="","",SUM($F$4:F197))</f>
        <v/>
      </c>
      <c r="I197" s="40">
        <f>IF(A197="","",SUM($E$4:E197))</f>
        <v/>
      </c>
      <c r="J197" s="24">
        <f>IF(A197="","",IF(G197&lt;=0,"Estinta","In corso"))</f>
        <v/>
      </c>
      <c r="K197" s="21">
        <f>IF(A197="","",YEAR(B197))</f>
        <v/>
      </c>
      <c r="L197" s="21">
        <f>IF(A197="","",MONTH(B197))</f>
        <v/>
      </c>
    </row>
    <row r="198">
      <c r="A198" s="17">
        <f>IF(OR(A197="",G197&lt;=0),"",IF(A197&lt;'Input Mutuo'!$B$8,A197+1,""))</f>
        <v/>
      </c>
      <c r="B198" s="18">
        <f>IF(A198="","",EDATE(B197,1))</f>
        <v/>
      </c>
      <c r="C198" s="39">
        <f>IF(A198="","",G197)</f>
        <v/>
      </c>
      <c r="D198" s="39">
        <f>IF(A198="","",'Input Mutuo'!$B$7)</f>
        <v/>
      </c>
      <c r="E198" s="39">
        <f>IF(A198="","",MAX(0,D198-F198))</f>
        <v/>
      </c>
      <c r="F198" s="39">
        <f>IF(A198="","",IFERROR(C198*'Input Mutuo'!$B$11/'Input Mutuo'!$B$9,0))</f>
        <v/>
      </c>
      <c r="G198" s="39">
        <f>IF(A198="","",MAX(0,C198-E198))</f>
        <v/>
      </c>
      <c r="H198" s="39">
        <f>IF(A198="","",SUM($F$4:F198))</f>
        <v/>
      </c>
      <c r="I198" s="39">
        <f>IF(A198="","",SUM($E$4:E198))</f>
        <v/>
      </c>
      <c r="J198" s="20">
        <f>IF(A198="","",IF(G198&lt;=0,"Estinta","In corso"))</f>
        <v/>
      </c>
      <c r="K198" s="17">
        <f>IF(A198="","",YEAR(B198))</f>
        <v/>
      </c>
      <c r="L198" s="17">
        <f>IF(A198="","",MONTH(B198))</f>
        <v/>
      </c>
    </row>
    <row r="199">
      <c r="A199" s="21">
        <f>IF(OR(A198="",G198&lt;=0),"",IF(A198&lt;'Input Mutuo'!$B$8,A198+1,""))</f>
        <v/>
      </c>
      <c r="B199" s="22">
        <f>IF(A199="","",EDATE(B198,1))</f>
        <v/>
      </c>
      <c r="C199" s="40">
        <f>IF(A199="","",G198)</f>
        <v/>
      </c>
      <c r="D199" s="40">
        <f>IF(A199="","",'Input Mutuo'!$B$7)</f>
        <v/>
      </c>
      <c r="E199" s="40">
        <f>IF(A199="","",MAX(0,D199-F199))</f>
        <v/>
      </c>
      <c r="F199" s="40">
        <f>IF(A199="","",IFERROR(C199*'Input Mutuo'!$B$11/'Input Mutuo'!$B$9,0))</f>
        <v/>
      </c>
      <c r="G199" s="40">
        <f>IF(A199="","",MAX(0,C199-E199))</f>
        <v/>
      </c>
      <c r="H199" s="40">
        <f>IF(A199="","",SUM($F$4:F199))</f>
        <v/>
      </c>
      <c r="I199" s="40">
        <f>IF(A199="","",SUM($E$4:E199))</f>
        <v/>
      </c>
      <c r="J199" s="24">
        <f>IF(A199="","",IF(G199&lt;=0,"Estinta","In corso"))</f>
        <v/>
      </c>
      <c r="K199" s="21">
        <f>IF(A199="","",YEAR(B199))</f>
        <v/>
      </c>
      <c r="L199" s="21">
        <f>IF(A199="","",MONTH(B199))</f>
        <v/>
      </c>
    </row>
    <row r="200">
      <c r="A200" s="17">
        <f>IF(OR(A199="",G199&lt;=0),"",IF(A199&lt;'Input Mutuo'!$B$8,A199+1,""))</f>
        <v/>
      </c>
      <c r="B200" s="18">
        <f>IF(A200="","",EDATE(B199,1))</f>
        <v/>
      </c>
      <c r="C200" s="39">
        <f>IF(A200="","",G199)</f>
        <v/>
      </c>
      <c r="D200" s="39">
        <f>IF(A200="","",'Input Mutuo'!$B$7)</f>
        <v/>
      </c>
      <c r="E200" s="39">
        <f>IF(A200="","",MAX(0,D200-F200))</f>
        <v/>
      </c>
      <c r="F200" s="39">
        <f>IF(A200="","",IFERROR(C200*'Input Mutuo'!$B$11/'Input Mutuo'!$B$9,0))</f>
        <v/>
      </c>
      <c r="G200" s="39">
        <f>IF(A200="","",MAX(0,C200-E200))</f>
        <v/>
      </c>
      <c r="H200" s="39">
        <f>IF(A200="","",SUM($F$4:F200))</f>
        <v/>
      </c>
      <c r="I200" s="39">
        <f>IF(A200="","",SUM($E$4:E200))</f>
        <v/>
      </c>
      <c r="J200" s="20">
        <f>IF(A200="","",IF(G200&lt;=0,"Estinta","In corso"))</f>
        <v/>
      </c>
      <c r="K200" s="17">
        <f>IF(A200="","",YEAR(B200))</f>
        <v/>
      </c>
      <c r="L200" s="17">
        <f>IF(A200="","",MONTH(B200))</f>
        <v/>
      </c>
    </row>
    <row r="201">
      <c r="A201" s="21">
        <f>IF(OR(A200="",G200&lt;=0),"",IF(A200&lt;'Input Mutuo'!$B$8,A200+1,""))</f>
        <v/>
      </c>
      <c r="B201" s="22">
        <f>IF(A201="","",EDATE(B200,1))</f>
        <v/>
      </c>
      <c r="C201" s="40">
        <f>IF(A201="","",G200)</f>
        <v/>
      </c>
      <c r="D201" s="40">
        <f>IF(A201="","",'Input Mutuo'!$B$7)</f>
        <v/>
      </c>
      <c r="E201" s="40">
        <f>IF(A201="","",MAX(0,D201-F201))</f>
        <v/>
      </c>
      <c r="F201" s="40">
        <f>IF(A201="","",IFERROR(C201*'Input Mutuo'!$B$11/'Input Mutuo'!$B$9,0))</f>
        <v/>
      </c>
      <c r="G201" s="40">
        <f>IF(A201="","",MAX(0,C201-E201))</f>
        <v/>
      </c>
      <c r="H201" s="40">
        <f>IF(A201="","",SUM($F$4:F201))</f>
        <v/>
      </c>
      <c r="I201" s="40">
        <f>IF(A201="","",SUM($E$4:E201))</f>
        <v/>
      </c>
      <c r="J201" s="24">
        <f>IF(A201="","",IF(G201&lt;=0,"Estinta","In corso"))</f>
        <v/>
      </c>
      <c r="K201" s="21">
        <f>IF(A201="","",YEAR(B201))</f>
        <v/>
      </c>
      <c r="L201" s="21">
        <f>IF(A201="","",MONTH(B201))</f>
        <v/>
      </c>
    </row>
    <row r="202">
      <c r="A202" s="17">
        <f>IF(OR(A201="",G201&lt;=0),"",IF(A201&lt;'Input Mutuo'!$B$8,A201+1,""))</f>
        <v/>
      </c>
      <c r="B202" s="18">
        <f>IF(A202="","",EDATE(B201,1))</f>
        <v/>
      </c>
      <c r="C202" s="39">
        <f>IF(A202="","",G201)</f>
        <v/>
      </c>
      <c r="D202" s="39">
        <f>IF(A202="","",'Input Mutuo'!$B$7)</f>
        <v/>
      </c>
      <c r="E202" s="39">
        <f>IF(A202="","",MAX(0,D202-F202))</f>
        <v/>
      </c>
      <c r="F202" s="39">
        <f>IF(A202="","",IFERROR(C202*'Input Mutuo'!$B$11/'Input Mutuo'!$B$9,0))</f>
        <v/>
      </c>
      <c r="G202" s="39">
        <f>IF(A202="","",MAX(0,C202-E202))</f>
        <v/>
      </c>
      <c r="H202" s="39">
        <f>IF(A202="","",SUM($F$4:F202))</f>
        <v/>
      </c>
      <c r="I202" s="39">
        <f>IF(A202="","",SUM($E$4:E202))</f>
        <v/>
      </c>
      <c r="J202" s="20">
        <f>IF(A202="","",IF(G202&lt;=0,"Estinta","In corso"))</f>
        <v/>
      </c>
      <c r="K202" s="17">
        <f>IF(A202="","",YEAR(B202))</f>
        <v/>
      </c>
      <c r="L202" s="17">
        <f>IF(A202="","",MONTH(B202))</f>
        <v/>
      </c>
    </row>
    <row r="203">
      <c r="A203" s="21">
        <f>IF(OR(A202="",G202&lt;=0),"",IF(A202&lt;'Input Mutuo'!$B$8,A202+1,""))</f>
        <v/>
      </c>
      <c r="B203" s="22">
        <f>IF(A203="","",EDATE(B202,1))</f>
        <v/>
      </c>
      <c r="C203" s="40">
        <f>IF(A203="","",G202)</f>
        <v/>
      </c>
      <c r="D203" s="40">
        <f>IF(A203="","",'Input Mutuo'!$B$7)</f>
        <v/>
      </c>
      <c r="E203" s="40">
        <f>IF(A203="","",MAX(0,D203-F203))</f>
        <v/>
      </c>
      <c r="F203" s="40">
        <f>IF(A203="","",IFERROR(C203*'Input Mutuo'!$B$11/'Input Mutuo'!$B$9,0))</f>
        <v/>
      </c>
      <c r="G203" s="40">
        <f>IF(A203="","",MAX(0,C203-E203))</f>
        <v/>
      </c>
      <c r="H203" s="40">
        <f>IF(A203="","",SUM($F$4:F203))</f>
        <v/>
      </c>
      <c r="I203" s="40">
        <f>IF(A203="","",SUM($E$4:E203))</f>
        <v/>
      </c>
      <c r="J203" s="24">
        <f>IF(A203="","",IF(G203&lt;=0,"Estinta","In corso"))</f>
        <v/>
      </c>
      <c r="K203" s="21">
        <f>IF(A203="","",YEAR(B203))</f>
        <v/>
      </c>
      <c r="L203" s="21">
        <f>IF(A203="","",MONTH(B203))</f>
        <v/>
      </c>
    </row>
    <row r="204">
      <c r="A204" s="17">
        <f>IF(OR(A203="",G203&lt;=0),"",IF(A203&lt;'Input Mutuo'!$B$8,A203+1,""))</f>
        <v/>
      </c>
      <c r="B204" s="18">
        <f>IF(A204="","",EDATE(B203,1))</f>
        <v/>
      </c>
      <c r="C204" s="39">
        <f>IF(A204="","",G203)</f>
        <v/>
      </c>
      <c r="D204" s="39">
        <f>IF(A204="","",'Input Mutuo'!$B$7)</f>
        <v/>
      </c>
      <c r="E204" s="39">
        <f>IF(A204="","",MAX(0,D204-F204))</f>
        <v/>
      </c>
      <c r="F204" s="39">
        <f>IF(A204="","",IFERROR(C204*'Input Mutuo'!$B$11/'Input Mutuo'!$B$9,0))</f>
        <v/>
      </c>
      <c r="G204" s="39">
        <f>IF(A204="","",MAX(0,C204-E204))</f>
        <v/>
      </c>
      <c r="H204" s="39">
        <f>IF(A204="","",SUM($F$4:F204))</f>
        <v/>
      </c>
      <c r="I204" s="39">
        <f>IF(A204="","",SUM($E$4:E204))</f>
        <v/>
      </c>
      <c r="J204" s="20">
        <f>IF(A204="","",IF(G204&lt;=0,"Estinta","In corso"))</f>
        <v/>
      </c>
      <c r="K204" s="17">
        <f>IF(A204="","",YEAR(B204))</f>
        <v/>
      </c>
      <c r="L204" s="17">
        <f>IF(A204="","",MONTH(B204))</f>
        <v/>
      </c>
    </row>
    <row r="205">
      <c r="A205" s="21">
        <f>IF(OR(A204="",G204&lt;=0),"",IF(A204&lt;'Input Mutuo'!$B$8,A204+1,""))</f>
        <v/>
      </c>
      <c r="B205" s="22">
        <f>IF(A205="","",EDATE(B204,1))</f>
        <v/>
      </c>
      <c r="C205" s="40">
        <f>IF(A205="","",G204)</f>
        <v/>
      </c>
      <c r="D205" s="40">
        <f>IF(A205="","",'Input Mutuo'!$B$7)</f>
        <v/>
      </c>
      <c r="E205" s="40">
        <f>IF(A205="","",MAX(0,D205-F205))</f>
        <v/>
      </c>
      <c r="F205" s="40">
        <f>IF(A205="","",IFERROR(C205*'Input Mutuo'!$B$11/'Input Mutuo'!$B$9,0))</f>
        <v/>
      </c>
      <c r="G205" s="40">
        <f>IF(A205="","",MAX(0,C205-E205))</f>
        <v/>
      </c>
      <c r="H205" s="40">
        <f>IF(A205="","",SUM($F$4:F205))</f>
        <v/>
      </c>
      <c r="I205" s="40">
        <f>IF(A205="","",SUM($E$4:E205))</f>
        <v/>
      </c>
      <c r="J205" s="24">
        <f>IF(A205="","",IF(G205&lt;=0,"Estinta","In corso"))</f>
        <v/>
      </c>
      <c r="K205" s="21">
        <f>IF(A205="","",YEAR(B205))</f>
        <v/>
      </c>
      <c r="L205" s="21">
        <f>IF(A205="","",MONTH(B205))</f>
        <v/>
      </c>
    </row>
    <row r="206">
      <c r="A206" s="17">
        <f>IF(OR(A205="",G205&lt;=0),"",IF(A205&lt;'Input Mutuo'!$B$8,A205+1,""))</f>
        <v/>
      </c>
      <c r="B206" s="18">
        <f>IF(A206="","",EDATE(B205,1))</f>
        <v/>
      </c>
      <c r="C206" s="39">
        <f>IF(A206="","",G205)</f>
        <v/>
      </c>
      <c r="D206" s="39">
        <f>IF(A206="","",'Input Mutuo'!$B$7)</f>
        <v/>
      </c>
      <c r="E206" s="39">
        <f>IF(A206="","",MAX(0,D206-F206))</f>
        <v/>
      </c>
      <c r="F206" s="39">
        <f>IF(A206="","",IFERROR(C206*'Input Mutuo'!$B$11/'Input Mutuo'!$B$9,0))</f>
        <v/>
      </c>
      <c r="G206" s="39">
        <f>IF(A206="","",MAX(0,C206-E206))</f>
        <v/>
      </c>
      <c r="H206" s="39">
        <f>IF(A206="","",SUM($F$4:F206))</f>
        <v/>
      </c>
      <c r="I206" s="39">
        <f>IF(A206="","",SUM($E$4:E206))</f>
        <v/>
      </c>
      <c r="J206" s="20">
        <f>IF(A206="","",IF(G206&lt;=0,"Estinta","In corso"))</f>
        <v/>
      </c>
      <c r="K206" s="17">
        <f>IF(A206="","",YEAR(B206))</f>
        <v/>
      </c>
      <c r="L206" s="17">
        <f>IF(A206="","",MONTH(B206))</f>
        <v/>
      </c>
    </row>
    <row r="207">
      <c r="A207" s="21">
        <f>IF(OR(A206="",G206&lt;=0),"",IF(A206&lt;'Input Mutuo'!$B$8,A206+1,""))</f>
        <v/>
      </c>
      <c r="B207" s="22">
        <f>IF(A207="","",EDATE(B206,1))</f>
        <v/>
      </c>
      <c r="C207" s="40">
        <f>IF(A207="","",G206)</f>
        <v/>
      </c>
      <c r="D207" s="40">
        <f>IF(A207="","",'Input Mutuo'!$B$7)</f>
        <v/>
      </c>
      <c r="E207" s="40">
        <f>IF(A207="","",MAX(0,D207-F207))</f>
        <v/>
      </c>
      <c r="F207" s="40">
        <f>IF(A207="","",IFERROR(C207*'Input Mutuo'!$B$11/'Input Mutuo'!$B$9,0))</f>
        <v/>
      </c>
      <c r="G207" s="40">
        <f>IF(A207="","",MAX(0,C207-E207))</f>
        <v/>
      </c>
      <c r="H207" s="40">
        <f>IF(A207="","",SUM($F$4:F207))</f>
        <v/>
      </c>
      <c r="I207" s="40">
        <f>IF(A207="","",SUM($E$4:E207))</f>
        <v/>
      </c>
      <c r="J207" s="24">
        <f>IF(A207="","",IF(G207&lt;=0,"Estinta","In corso"))</f>
        <v/>
      </c>
      <c r="K207" s="21">
        <f>IF(A207="","",YEAR(B207))</f>
        <v/>
      </c>
      <c r="L207" s="21">
        <f>IF(A207="","",MONTH(B207))</f>
        <v/>
      </c>
    </row>
    <row r="208">
      <c r="A208" s="17">
        <f>IF(OR(A207="",G207&lt;=0),"",IF(A207&lt;'Input Mutuo'!$B$8,A207+1,""))</f>
        <v/>
      </c>
      <c r="B208" s="18">
        <f>IF(A208="","",EDATE(B207,1))</f>
        <v/>
      </c>
      <c r="C208" s="39">
        <f>IF(A208="","",G207)</f>
        <v/>
      </c>
      <c r="D208" s="39">
        <f>IF(A208="","",'Input Mutuo'!$B$7)</f>
        <v/>
      </c>
      <c r="E208" s="39">
        <f>IF(A208="","",MAX(0,D208-F208))</f>
        <v/>
      </c>
      <c r="F208" s="39">
        <f>IF(A208="","",IFERROR(C208*'Input Mutuo'!$B$11/'Input Mutuo'!$B$9,0))</f>
        <v/>
      </c>
      <c r="G208" s="39">
        <f>IF(A208="","",MAX(0,C208-E208))</f>
        <v/>
      </c>
      <c r="H208" s="39">
        <f>IF(A208="","",SUM($F$4:F208))</f>
        <v/>
      </c>
      <c r="I208" s="39">
        <f>IF(A208="","",SUM($E$4:E208))</f>
        <v/>
      </c>
      <c r="J208" s="20">
        <f>IF(A208="","",IF(G208&lt;=0,"Estinta","In corso"))</f>
        <v/>
      </c>
      <c r="K208" s="17">
        <f>IF(A208="","",YEAR(B208))</f>
        <v/>
      </c>
      <c r="L208" s="17">
        <f>IF(A208="","",MONTH(B208))</f>
        <v/>
      </c>
    </row>
    <row r="209">
      <c r="A209" s="21">
        <f>IF(OR(A208="",G208&lt;=0),"",IF(A208&lt;'Input Mutuo'!$B$8,A208+1,""))</f>
        <v/>
      </c>
      <c r="B209" s="22">
        <f>IF(A209="","",EDATE(B208,1))</f>
        <v/>
      </c>
      <c r="C209" s="40">
        <f>IF(A209="","",G208)</f>
        <v/>
      </c>
      <c r="D209" s="40">
        <f>IF(A209="","",'Input Mutuo'!$B$7)</f>
        <v/>
      </c>
      <c r="E209" s="40">
        <f>IF(A209="","",MAX(0,D209-F209))</f>
        <v/>
      </c>
      <c r="F209" s="40">
        <f>IF(A209="","",IFERROR(C209*'Input Mutuo'!$B$11/'Input Mutuo'!$B$9,0))</f>
        <v/>
      </c>
      <c r="G209" s="40">
        <f>IF(A209="","",MAX(0,C209-E209))</f>
        <v/>
      </c>
      <c r="H209" s="40">
        <f>IF(A209="","",SUM($F$4:F209))</f>
        <v/>
      </c>
      <c r="I209" s="40">
        <f>IF(A209="","",SUM($E$4:E209))</f>
        <v/>
      </c>
      <c r="J209" s="24">
        <f>IF(A209="","",IF(G209&lt;=0,"Estinta","In corso"))</f>
        <v/>
      </c>
      <c r="K209" s="21">
        <f>IF(A209="","",YEAR(B209))</f>
        <v/>
      </c>
      <c r="L209" s="21">
        <f>IF(A209="","",MONTH(B209))</f>
        <v/>
      </c>
    </row>
    <row r="210">
      <c r="A210" s="17">
        <f>IF(OR(A209="",G209&lt;=0),"",IF(A209&lt;'Input Mutuo'!$B$8,A209+1,""))</f>
        <v/>
      </c>
      <c r="B210" s="18">
        <f>IF(A210="","",EDATE(B209,1))</f>
        <v/>
      </c>
      <c r="C210" s="39">
        <f>IF(A210="","",G209)</f>
        <v/>
      </c>
      <c r="D210" s="39">
        <f>IF(A210="","",'Input Mutuo'!$B$7)</f>
        <v/>
      </c>
      <c r="E210" s="39">
        <f>IF(A210="","",MAX(0,D210-F210))</f>
        <v/>
      </c>
      <c r="F210" s="39">
        <f>IF(A210="","",IFERROR(C210*'Input Mutuo'!$B$11/'Input Mutuo'!$B$9,0))</f>
        <v/>
      </c>
      <c r="G210" s="39">
        <f>IF(A210="","",MAX(0,C210-E210))</f>
        <v/>
      </c>
      <c r="H210" s="39">
        <f>IF(A210="","",SUM($F$4:F210))</f>
        <v/>
      </c>
      <c r="I210" s="39">
        <f>IF(A210="","",SUM($E$4:E210))</f>
        <v/>
      </c>
      <c r="J210" s="20">
        <f>IF(A210="","",IF(G210&lt;=0,"Estinta","In corso"))</f>
        <v/>
      </c>
      <c r="K210" s="17">
        <f>IF(A210="","",YEAR(B210))</f>
        <v/>
      </c>
      <c r="L210" s="17">
        <f>IF(A210="","",MONTH(B210))</f>
        <v/>
      </c>
    </row>
    <row r="211">
      <c r="A211" s="21">
        <f>IF(OR(A210="",G210&lt;=0),"",IF(A210&lt;'Input Mutuo'!$B$8,A210+1,""))</f>
        <v/>
      </c>
      <c r="B211" s="22">
        <f>IF(A211="","",EDATE(B210,1))</f>
        <v/>
      </c>
      <c r="C211" s="40">
        <f>IF(A211="","",G210)</f>
        <v/>
      </c>
      <c r="D211" s="40">
        <f>IF(A211="","",'Input Mutuo'!$B$7)</f>
        <v/>
      </c>
      <c r="E211" s="40">
        <f>IF(A211="","",MAX(0,D211-F211))</f>
        <v/>
      </c>
      <c r="F211" s="40">
        <f>IF(A211="","",IFERROR(C211*'Input Mutuo'!$B$11/'Input Mutuo'!$B$9,0))</f>
        <v/>
      </c>
      <c r="G211" s="40">
        <f>IF(A211="","",MAX(0,C211-E211))</f>
        <v/>
      </c>
      <c r="H211" s="40">
        <f>IF(A211="","",SUM($F$4:F211))</f>
        <v/>
      </c>
      <c r="I211" s="40">
        <f>IF(A211="","",SUM($E$4:E211))</f>
        <v/>
      </c>
      <c r="J211" s="24">
        <f>IF(A211="","",IF(G211&lt;=0,"Estinta","In corso"))</f>
        <v/>
      </c>
      <c r="K211" s="21">
        <f>IF(A211="","",YEAR(B211))</f>
        <v/>
      </c>
      <c r="L211" s="21">
        <f>IF(A211="","",MONTH(B211))</f>
        <v/>
      </c>
    </row>
    <row r="212">
      <c r="A212" s="17">
        <f>IF(OR(A211="",G211&lt;=0),"",IF(A211&lt;'Input Mutuo'!$B$8,A211+1,""))</f>
        <v/>
      </c>
      <c r="B212" s="18">
        <f>IF(A212="","",EDATE(B211,1))</f>
        <v/>
      </c>
      <c r="C212" s="39">
        <f>IF(A212="","",G211)</f>
        <v/>
      </c>
      <c r="D212" s="39">
        <f>IF(A212="","",'Input Mutuo'!$B$7)</f>
        <v/>
      </c>
      <c r="E212" s="39">
        <f>IF(A212="","",MAX(0,D212-F212))</f>
        <v/>
      </c>
      <c r="F212" s="39">
        <f>IF(A212="","",IFERROR(C212*'Input Mutuo'!$B$11/'Input Mutuo'!$B$9,0))</f>
        <v/>
      </c>
      <c r="G212" s="39">
        <f>IF(A212="","",MAX(0,C212-E212))</f>
        <v/>
      </c>
      <c r="H212" s="39">
        <f>IF(A212="","",SUM($F$4:F212))</f>
        <v/>
      </c>
      <c r="I212" s="39">
        <f>IF(A212="","",SUM($E$4:E212))</f>
        <v/>
      </c>
      <c r="J212" s="20">
        <f>IF(A212="","",IF(G212&lt;=0,"Estinta","In corso"))</f>
        <v/>
      </c>
      <c r="K212" s="17">
        <f>IF(A212="","",YEAR(B212))</f>
        <v/>
      </c>
      <c r="L212" s="17">
        <f>IF(A212="","",MONTH(B212))</f>
        <v/>
      </c>
    </row>
    <row r="213">
      <c r="A213" s="21">
        <f>IF(OR(A212="",G212&lt;=0),"",IF(A212&lt;'Input Mutuo'!$B$8,A212+1,""))</f>
        <v/>
      </c>
      <c r="B213" s="22">
        <f>IF(A213="","",EDATE(B212,1))</f>
        <v/>
      </c>
      <c r="C213" s="40">
        <f>IF(A213="","",G212)</f>
        <v/>
      </c>
      <c r="D213" s="40">
        <f>IF(A213="","",'Input Mutuo'!$B$7)</f>
        <v/>
      </c>
      <c r="E213" s="40">
        <f>IF(A213="","",MAX(0,D213-F213))</f>
        <v/>
      </c>
      <c r="F213" s="40">
        <f>IF(A213="","",IFERROR(C213*'Input Mutuo'!$B$11/'Input Mutuo'!$B$9,0))</f>
        <v/>
      </c>
      <c r="G213" s="40">
        <f>IF(A213="","",MAX(0,C213-E213))</f>
        <v/>
      </c>
      <c r="H213" s="40">
        <f>IF(A213="","",SUM($F$4:F213))</f>
        <v/>
      </c>
      <c r="I213" s="40">
        <f>IF(A213="","",SUM($E$4:E213))</f>
        <v/>
      </c>
      <c r="J213" s="24">
        <f>IF(A213="","",IF(G213&lt;=0,"Estinta","In corso"))</f>
        <v/>
      </c>
      <c r="K213" s="21">
        <f>IF(A213="","",YEAR(B213))</f>
        <v/>
      </c>
      <c r="L213" s="21">
        <f>IF(A213="","",MONTH(B213))</f>
        <v/>
      </c>
    </row>
    <row r="214">
      <c r="A214" s="17">
        <f>IF(OR(A213="",G213&lt;=0),"",IF(A213&lt;'Input Mutuo'!$B$8,A213+1,""))</f>
        <v/>
      </c>
      <c r="B214" s="18">
        <f>IF(A214="","",EDATE(B213,1))</f>
        <v/>
      </c>
      <c r="C214" s="39">
        <f>IF(A214="","",G213)</f>
        <v/>
      </c>
      <c r="D214" s="39">
        <f>IF(A214="","",'Input Mutuo'!$B$7)</f>
        <v/>
      </c>
      <c r="E214" s="39">
        <f>IF(A214="","",MAX(0,D214-F214))</f>
        <v/>
      </c>
      <c r="F214" s="39">
        <f>IF(A214="","",IFERROR(C214*'Input Mutuo'!$B$11/'Input Mutuo'!$B$9,0))</f>
        <v/>
      </c>
      <c r="G214" s="39">
        <f>IF(A214="","",MAX(0,C214-E214))</f>
        <v/>
      </c>
      <c r="H214" s="39">
        <f>IF(A214="","",SUM($F$4:F214))</f>
        <v/>
      </c>
      <c r="I214" s="39">
        <f>IF(A214="","",SUM($E$4:E214))</f>
        <v/>
      </c>
      <c r="J214" s="20">
        <f>IF(A214="","",IF(G214&lt;=0,"Estinta","In corso"))</f>
        <v/>
      </c>
      <c r="K214" s="17">
        <f>IF(A214="","",YEAR(B214))</f>
        <v/>
      </c>
      <c r="L214" s="17">
        <f>IF(A214="","",MONTH(B214))</f>
        <v/>
      </c>
    </row>
    <row r="215">
      <c r="A215" s="21">
        <f>IF(OR(A214="",G214&lt;=0),"",IF(A214&lt;'Input Mutuo'!$B$8,A214+1,""))</f>
        <v/>
      </c>
      <c r="B215" s="22">
        <f>IF(A215="","",EDATE(B214,1))</f>
        <v/>
      </c>
      <c r="C215" s="40">
        <f>IF(A215="","",G214)</f>
        <v/>
      </c>
      <c r="D215" s="40">
        <f>IF(A215="","",'Input Mutuo'!$B$7)</f>
        <v/>
      </c>
      <c r="E215" s="40">
        <f>IF(A215="","",MAX(0,D215-F215))</f>
        <v/>
      </c>
      <c r="F215" s="40">
        <f>IF(A215="","",IFERROR(C215*'Input Mutuo'!$B$11/'Input Mutuo'!$B$9,0))</f>
        <v/>
      </c>
      <c r="G215" s="40">
        <f>IF(A215="","",MAX(0,C215-E215))</f>
        <v/>
      </c>
      <c r="H215" s="40">
        <f>IF(A215="","",SUM($F$4:F215))</f>
        <v/>
      </c>
      <c r="I215" s="40">
        <f>IF(A215="","",SUM($E$4:E215))</f>
        <v/>
      </c>
      <c r="J215" s="24">
        <f>IF(A215="","",IF(G215&lt;=0,"Estinta","In corso"))</f>
        <v/>
      </c>
      <c r="K215" s="21">
        <f>IF(A215="","",YEAR(B215))</f>
        <v/>
      </c>
      <c r="L215" s="21">
        <f>IF(A215="","",MONTH(B215))</f>
        <v/>
      </c>
    </row>
    <row r="216">
      <c r="A216" s="17">
        <f>IF(OR(A215="",G215&lt;=0),"",IF(A215&lt;'Input Mutuo'!$B$8,A215+1,""))</f>
        <v/>
      </c>
      <c r="B216" s="18">
        <f>IF(A216="","",EDATE(B215,1))</f>
        <v/>
      </c>
      <c r="C216" s="39">
        <f>IF(A216="","",G215)</f>
        <v/>
      </c>
      <c r="D216" s="39">
        <f>IF(A216="","",'Input Mutuo'!$B$7)</f>
        <v/>
      </c>
      <c r="E216" s="39">
        <f>IF(A216="","",MAX(0,D216-F216))</f>
        <v/>
      </c>
      <c r="F216" s="39">
        <f>IF(A216="","",IFERROR(C216*'Input Mutuo'!$B$11/'Input Mutuo'!$B$9,0))</f>
        <v/>
      </c>
      <c r="G216" s="39">
        <f>IF(A216="","",MAX(0,C216-E216))</f>
        <v/>
      </c>
      <c r="H216" s="39">
        <f>IF(A216="","",SUM($F$4:F216))</f>
        <v/>
      </c>
      <c r="I216" s="39">
        <f>IF(A216="","",SUM($E$4:E216))</f>
        <v/>
      </c>
      <c r="J216" s="20">
        <f>IF(A216="","",IF(G216&lt;=0,"Estinta","In corso"))</f>
        <v/>
      </c>
      <c r="K216" s="17">
        <f>IF(A216="","",YEAR(B216))</f>
        <v/>
      </c>
      <c r="L216" s="17">
        <f>IF(A216="","",MONTH(B216))</f>
        <v/>
      </c>
    </row>
    <row r="217">
      <c r="A217" s="21">
        <f>IF(OR(A216="",G216&lt;=0),"",IF(A216&lt;'Input Mutuo'!$B$8,A216+1,""))</f>
        <v/>
      </c>
      <c r="B217" s="22">
        <f>IF(A217="","",EDATE(B216,1))</f>
        <v/>
      </c>
      <c r="C217" s="40">
        <f>IF(A217="","",G216)</f>
        <v/>
      </c>
      <c r="D217" s="40">
        <f>IF(A217="","",'Input Mutuo'!$B$7)</f>
        <v/>
      </c>
      <c r="E217" s="40">
        <f>IF(A217="","",MAX(0,D217-F217))</f>
        <v/>
      </c>
      <c r="F217" s="40">
        <f>IF(A217="","",IFERROR(C217*'Input Mutuo'!$B$11/'Input Mutuo'!$B$9,0))</f>
        <v/>
      </c>
      <c r="G217" s="40">
        <f>IF(A217="","",MAX(0,C217-E217))</f>
        <v/>
      </c>
      <c r="H217" s="40">
        <f>IF(A217="","",SUM($F$4:F217))</f>
        <v/>
      </c>
      <c r="I217" s="40">
        <f>IF(A217="","",SUM($E$4:E217))</f>
        <v/>
      </c>
      <c r="J217" s="24">
        <f>IF(A217="","",IF(G217&lt;=0,"Estinta","In corso"))</f>
        <v/>
      </c>
      <c r="K217" s="21">
        <f>IF(A217="","",YEAR(B217))</f>
        <v/>
      </c>
      <c r="L217" s="21">
        <f>IF(A217="","",MONTH(B217))</f>
        <v/>
      </c>
    </row>
    <row r="218">
      <c r="A218" s="17">
        <f>IF(OR(A217="",G217&lt;=0),"",IF(A217&lt;'Input Mutuo'!$B$8,A217+1,""))</f>
        <v/>
      </c>
      <c r="B218" s="18">
        <f>IF(A218="","",EDATE(B217,1))</f>
        <v/>
      </c>
      <c r="C218" s="39">
        <f>IF(A218="","",G217)</f>
        <v/>
      </c>
      <c r="D218" s="39">
        <f>IF(A218="","",'Input Mutuo'!$B$7)</f>
        <v/>
      </c>
      <c r="E218" s="39">
        <f>IF(A218="","",MAX(0,D218-F218))</f>
        <v/>
      </c>
      <c r="F218" s="39">
        <f>IF(A218="","",IFERROR(C218*'Input Mutuo'!$B$11/'Input Mutuo'!$B$9,0))</f>
        <v/>
      </c>
      <c r="G218" s="39">
        <f>IF(A218="","",MAX(0,C218-E218))</f>
        <v/>
      </c>
      <c r="H218" s="39">
        <f>IF(A218="","",SUM($F$4:F218))</f>
        <v/>
      </c>
      <c r="I218" s="39">
        <f>IF(A218="","",SUM($E$4:E218))</f>
        <v/>
      </c>
      <c r="J218" s="20">
        <f>IF(A218="","",IF(G218&lt;=0,"Estinta","In corso"))</f>
        <v/>
      </c>
      <c r="K218" s="17">
        <f>IF(A218="","",YEAR(B218))</f>
        <v/>
      </c>
      <c r="L218" s="17">
        <f>IF(A218="","",MONTH(B218))</f>
        <v/>
      </c>
    </row>
    <row r="219">
      <c r="A219" s="21">
        <f>IF(OR(A218="",G218&lt;=0),"",IF(A218&lt;'Input Mutuo'!$B$8,A218+1,""))</f>
        <v/>
      </c>
      <c r="B219" s="22">
        <f>IF(A219="","",EDATE(B218,1))</f>
        <v/>
      </c>
      <c r="C219" s="40">
        <f>IF(A219="","",G218)</f>
        <v/>
      </c>
      <c r="D219" s="40">
        <f>IF(A219="","",'Input Mutuo'!$B$7)</f>
        <v/>
      </c>
      <c r="E219" s="40">
        <f>IF(A219="","",MAX(0,D219-F219))</f>
        <v/>
      </c>
      <c r="F219" s="40">
        <f>IF(A219="","",IFERROR(C219*'Input Mutuo'!$B$11/'Input Mutuo'!$B$9,0))</f>
        <v/>
      </c>
      <c r="G219" s="40">
        <f>IF(A219="","",MAX(0,C219-E219))</f>
        <v/>
      </c>
      <c r="H219" s="40">
        <f>IF(A219="","",SUM($F$4:F219))</f>
        <v/>
      </c>
      <c r="I219" s="40">
        <f>IF(A219="","",SUM($E$4:E219))</f>
        <v/>
      </c>
      <c r="J219" s="24">
        <f>IF(A219="","",IF(G219&lt;=0,"Estinta","In corso"))</f>
        <v/>
      </c>
      <c r="K219" s="21">
        <f>IF(A219="","",YEAR(B219))</f>
        <v/>
      </c>
      <c r="L219" s="21">
        <f>IF(A219="","",MONTH(B219))</f>
        <v/>
      </c>
    </row>
    <row r="220">
      <c r="A220" s="17">
        <f>IF(OR(A219="",G219&lt;=0),"",IF(A219&lt;'Input Mutuo'!$B$8,A219+1,""))</f>
        <v/>
      </c>
      <c r="B220" s="18">
        <f>IF(A220="","",EDATE(B219,1))</f>
        <v/>
      </c>
      <c r="C220" s="39">
        <f>IF(A220="","",G219)</f>
        <v/>
      </c>
      <c r="D220" s="39">
        <f>IF(A220="","",'Input Mutuo'!$B$7)</f>
        <v/>
      </c>
      <c r="E220" s="39">
        <f>IF(A220="","",MAX(0,D220-F220))</f>
        <v/>
      </c>
      <c r="F220" s="39">
        <f>IF(A220="","",IFERROR(C220*'Input Mutuo'!$B$11/'Input Mutuo'!$B$9,0))</f>
        <v/>
      </c>
      <c r="G220" s="39">
        <f>IF(A220="","",MAX(0,C220-E220))</f>
        <v/>
      </c>
      <c r="H220" s="39">
        <f>IF(A220="","",SUM($F$4:F220))</f>
        <v/>
      </c>
      <c r="I220" s="39">
        <f>IF(A220="","",SUM($E$4:E220))</f>
        <v/>
      </c>
      <c r="J220" s="20">
        <f>IF(A220="","",IF(G220&lt;=0,"Estinta","In corso"))</f>
        <v/>
      </c>
      <c r="K220" s="17">
        <f>IF(A220="","",YEAR(B220))</f>
        <v/>
      </c>
      <c r="L220" s="17">
        <f>IF(A220="","",MONTH(B220))</f>
        <v/>
      </c>
    </row>
    <row r="221">
      <c r="A221" s="21">
        <f>IF(OR(A220="",G220&lt;=0),"",IF(A220&lt;'Input Mutuo'!$B$8,A220+1,""))</f>
        <v/>
      </c>
      <c r="B221" s="22">
        <f>IF(A221="","",EDATE(B220,1))</f>
        <v/>
      </c>
      <c r="C221" s="40">
        <f>IF(A221="","",G220)</f>
        <v/>
      </c>
      <c r="D221" s="40">
        <f>IF(A221="","",'Input Mutuo'!$B$7)</f>
        <v/>
      </c>
      <c r="E221" s="40">
        <f>IF(A221="","",MAX(0,D221-F221))</f>
        <v/>
      </c>
      <c r="F221" s="40">
        <f>IF(A221="","",IFERROR(C221*'Input Mutuo'!$B$11/'Input Mutuo'!$B$9,0))</f>
        <v/>
      </c>
      <c r="G221" s="40">
        <f>IF(A221="","",MAX(0,C221-E221))</f>
        <v/>
      </c>
      <c r="H221" s="40">
        <f>IF(A221="","",SUM($F$4:F221))</f>
        <v/>
      </c>
      <c r="I221" s="40">
        <f>IF(A221="","",SUM($E$4:E221))</f>
        <v/>
      </c>
      <c r="J221" s="24">
        <f>IF(A221="","",IF(G221&lt;=0,"Estinta","In corso"))</f>
        <v/>
      </c>
      <c r="K221" s="21">
        <f>IF(A221="","",YEAR(B221))</f>
        <v/>
      </c>
      <c r="L221" s="21">
        <f>IF(A221="","",MONTH(B221))</f>
        <v/>
      </c>
    </row>
    <row r="222">
      <c r="A222" s="17">
        <f>IF(OR(A221="",G221&lt;=0),"",IF(A221&lt;'Input Mutuo'!$B$8,A221+1,""))</f>
        <v/>
      </c>
      <c r="B222" s="18">
        <f>IF(A222="","",EDATE(B221,1))</f>
        <v/>
      </c>
      <c r="C222" s="39">
        <f>IF(A222="","",G221)</f>
        <v/>
      </c>
      <c r="D222" s="39">
        <f>IF(A222="","",'Input Mutuo'!$B$7)</f>
        <v/>
      </c>
      <c r="E222" s="39">
        <f>IF(A222="","",MAX(0,D222-F222))</f>
        <v/>
      </c>
      <c r="F222" s="39">
        <f>IF(A222="","",IFERROR(C222*'Input Mutuo'!$B$11/'Input Mutuo'!$B$9,0))</f>
        <v/>
      </c>
      <c r="G222" s="39">
        <f>IF(A222="","",MAX(0,C222-E222))</f>
        <v/>
      </c>
      <c r="H222" s="39">
        <f>IF(A222="","",SUM($F$4:F222))</f>
        <v/>
      </c>
      <c r="I222" s="39">
        <f>IF(A222="","",SUM($E$4:E222))</f>
        <v/>
      </c>
      <c r="J222" s="20">
        <f>IF(A222="","",IF(G222&lt;=0,"Estinta","In corso"))</f>
        <v/>
      </c>
      <c r="K222" s="17">
        <f>IF(A222="","",YEAR(B222))</f>
        <v/>
      </c>
      <c r="L222" s="17">
        <f>IF(A222="","",MONTH(B222))</f>
        <v/>
      </c>
    </row>
    <row r="223">
      <c r="A223" s="21">
        <f>IF(OR(A222="",G222&lt;=0),"",IF(A222&lt;'Input Mutuo'!$B$8,A222+1,""))</f>
        <v/>
      </c>
      <c r="B223" s="22">
        <f>IF(A223="","",EDATE(B222,1))</f>
        <v/>
      </c>
      <c r="C223" s="40">
        <f>IF(A223="","",G222)</f>
        <v/>
      </c>
      <c r="D223" s="40">
        <f>IF(A223="","",'Input Mutuo'!$B$7)</f>
        <v/>
      </c>
      <c r="E223" s="40">
        <f>IF(A223="","",MAX(0,D223-F223))</f>
        <v/>
      </c>
      <c r="F223" s="40">
        <f>IF(A223="","",IFERROR(C223*'Input Mutuo'!$B$11/'Input Mutuo'!$B$9,0))</f>
        <v/>
      </c>
      <c r="G223" s="40">
        <f>IF(A223="","",MAX(0,C223-E223))</f>
        <v/>
      </c>
      <c r="H223" s="40">
        <f>IF(A223="","",SUM($F$4:F223))</f>
        <v/>
      </c>
      <c r="I223" s="40">
        <f>IF(A223="","",SUM($E$4:E223))</f>
        <v/>
      </c>
      <c r="J223" s="24">
        <f>IF(A223="","",IF(G223&lt;=0,"Estinta","In corso"))</f>
        <v/>
      </c>
      <c r="K223" s="21">
        <f>IF(A223="","",YEAR(B223))</f>
        <v/>
      </c>
      <c r="L223" s="21">
        <f>IF(A223="","",MONTH(B223))</f>
        <v/>
      </c>
    </row>
    <row r="224">
      <c r="A224" s="17">
        <f>IF(OR(A223="",G223&lt;=0),"",IF(A223&lt;'Input Mutuo'!$B$8,A223+1,""))</f>
        <v/>
      </c>
      <c r="B224" s="18">
        <f>IF(A224="","",EDATE(B223,1))</f>
        <v/>
      </c>
      <c r="C224" s="39">
        <f>IF(A224="","",G223)</f>
        <v/>
      </c>
      <c r="D224" s="39">
        <f>IF(A224="","",'Input Mutuo'!$B$7)</f>
        <v/>
      </c>
      <c r="E224" s="39">
        <f>IF(A224="","",MAX(0,D224-F224))</f>
        <v/>
      </c>
      <c r="F224" s="39">
        <f>IF(A224="","",IFERROR(C224*'Input Mutuo'!$B$11/'Input Mutuo'!$B$9,0))</f>
        <v/>
      </c>
      <c r="G224" s="39">
        <f>IF(A224="","",MAX(0,C224-E224))</f>
        <v/>
      </c>
      <c r="H224" s="39">
        <f>IF(A224="","",SUM($F$4:F224))</f>
        <v/>
      </c>
      <c r="I224" s="39">
        <f>IF(A224="","",SUM($E$4:E224))</f>
        <v/>
      </c>
      <c r="J224" s="20">
        <f>IF(A224="","",IF(G224&lt;=0,"Estinta","In corso"))</f>
        <v/>
      </c>
      <c r="K224" s="17">
        <f>IF(A224="","",YEAR(B224))</f>
        <v/>
      </c>
      <c r="L224" s="17">
        <f>IF(A224="","",MONTH(B224))</f>
        <v/>
      </c>
    </row>
    <row r="225">
      <c r="A225" s="21">
        <f>IF(OR(A224="",G224&lt;=0),"",IF(A224&lt;'Input Mutuo'!$B$8,A224+1,""))</f>
        <v/>
      </c>
      <c r="B225" s="22">
        <f>IF(A225="","",EDATE(B224,1))</f>
        <v/>
      </c>
      <c r="C225" s="40">
        <f>IF(A225="","",G224)</f>
        <v/>
      </c>
      <c r="D225" s="40">
        <f>IF(A225="","",'Input Mutuo'!$B$7)</f>
        <v/>
      </c>
      <c r="E225" s="40">
        <f>IF(A225="","",MAX(0,D225-F225))</f>
        <v/>
      </c>
      <c r="F225" s="40">
        <f>IF(A225="","",IFERROR(C225*'Input Mutuo'!$B$11/'Input Mutuo'!$B$9,0))</f>
        <v/>
      </c>
      <c r="G225" s="40">
        <f>IF(A225="","",MAX(0,C225-E225))</f>
        <v/>
      </c>
      <c r="H225" s="40">
        <f>IF(A225="","",SUM($F$4:F225))</f>
        <v/>
      </c>
      <c r="I225" s="40">
        <f>IF(A225="","",SUM($E$4:E225))</f>
        <v/>
      </c>
      <c r="J225" s="24">
        <f>IF(A225="","",IF(G225&lt;=0,"Estinta","In corso"))</f>
        <v/>
      </c>
      <c r="K225" s="21">
        <f>IF(A225="","",YEAR(B225))</f>
        <v/>
      </c>
      <c r="L225" s="21">
        <f>IF(A225="","",MONTH(B225))</f>
        <v/>
      </c>
    </row>
    <row r="226">
      <c r="A226" s="17">
        <f>IF(OR(A225="",G225&lt;=0),"",IF(A225&lt;'Input Mutuo'!$B$8,A225+1,""))</f>
        <v/>
      </c>
      <c r="B226" s="18">
        <f>IF(A226="","",EDATE(B225,1))</f>
        <v/>
      </c>
      <c r="C226" s="39">
        <f>IF(A226="","",G225)</f>
        <v/>
      </c>
      <c r="D226" s="39">
        <f>IF(A226="","",'Input Mutuo'!$B$7)</f>
        <v/>
      </c>
      <c r="E226" s="39">
        <f>IF(A226="","",MAX(0,D226-F226))</f>
        <v/>
      </c>
      <c r="F226" s="39">
        <f>IF(A226="","",IFERROR(C226*'Input Mutuo'!$B$11/'Input Mutuo'!$B$9,0))</f>
        <v/>
      </c>
      <c r="G226" s="39">
        <f>IF(A226="","",MAX(0,C226-E226))</f>
        <v/>
      </c>
      <c r="H226" s="39">
        <f>IF(A226="","",SUM($F$4:F226))</f>
        <v/>
      </c>
      <c r="I226" s="39">
        <f>IF(A226="","",SUM($E$4:E226))</f>
        <v/>
      </c>
      <c r="J226" s="20">
        <f>IF(A226="","",IF(G226&lt;=0,"Estinta","In corso"))</f>
        <v/>
      </c>
      <c r="K226" s="17">
        <f>IF(A226="","",YEAR(B226))</f>
        <v/>
      </c>
      <c r="L226" s="17">
        <f>IF(A226="","",MONTH(B226))</f>
        <v/>
      </c>
    </row>
    <row r="227">
      <c r="A227" s="21">
        <f>IF(OR(A226="",G226&lt;=0),"",IF(A226&lt;'Input Mutuo'!$B$8,A226+1,""))</f>
        <v/>
      </c>
      <c r="B227" s="22">
        <f>IF(A227="","",EDATE(B226,1))</f>
        <v/>
      </c>
      <c r="C227" s="40">
        <f>IF(A227="","",G226)</f>
        <v/>
      </c>
      <c r="D227" s="40">
        <f>IF(A227="","",'Input Mutuo'!$B$7)</f>
        <v/>
      </c>
      <c r="E227" s="40">
        <f>IF(A227="","",MAX(0,D227-F227))</f>
        <v/>
      </c>
      <c r="F227" s="40">
        <f>IF(A227="","",IFERROR(C227*'Input Mutuo'!$B$11/'Input Mutuo'!$B$9,0))</f>
        <v/>
      </c>
      <c r="G227" s="40">
        <f>IF(A227="","",MAX(0,C227-E227))</f>
        <v/>
      </c>
      <c r="H227" s="40">
        <f>IF(A227="","",SUM($F$4:F227))</f>
        <v/>
      </c>
      <c r="I227" s="40">
        <f>IF(A227="","",SUM($E$4:E227))</f>
        <v/>
      </c>
      <c r="J227" s="24">
        <f>IF(A227="","",IF(G227&lt;=0,"Estinta","In corso"))</f>
        <v/>
      </c>
      <c r="K227" s="21">
        <f>IF(A227="","",YEAR(B227))</f>
        <v/>
      </c>
      <c r="L227" s="21">
        <f>IF(A227="","",MONTH(B227))</f>
        <v/>
      </c>
    </row>
    <row r="228">
      <c r="A228" s="17">
        <f>IF(OR(A227="",G227&lt;=0),"",IF(A227&lt;'Input Mutuo'!$B$8,A227+1,""))</f>
        <v/>
      </c>
      <c r="B228" s="18">
        <f>IF(A228="","",EDATE(B227,1))</f>
        <v/>
      </c>
      <c r="C228" s="39">
        <f>IF(A228="","",G227)</f>
        <v/>
      </c>
      <c r="D228" s="39">
        <f>IF(A228="","",'Input Mutuo'!$B$7)</f>
        <v/>
      </c>
      <c r="E228" s="39">
        <f>IF(A228="","",MAX(0,D228-F228))</f>
        <v/>
      </c>
      <c r="F228" s="39">
        <f>IF(A228="","",IFERROR(C228*'Input Mutuo'!$B$11/'Input Mutuo'!$B$9,0))</f>
        <v/>
      </c>
      <c r="G228" s="39">
        <f>IF(A228="","",MAX(0,C228-E228))</f>
        <v/>
      </c>
      <c r="H228" s="39">
        <f>IF(A228="","",SUM($F$4:F228))</f>
        <v/>
      </c>
      <c r="I228" s="39">
        <f>IF(A228="","",SUM($E$4:E228))</f>
        <v/>
      </c>
      <c r="J228" s="20">
        <f>IF(A228="","",IF(G228&lt;=0,"Estinta","In corso"))</f>
        <v/>
      </c>
      <c r="K228" s="17">
        <f>IF(A228="","",YEAR(B228))</f>
        <v/>
      </c>
      <c r="L228" s="17">
        <f>IF(A228="","",MONTH(B228))</f>
        <v/>
      </c>
    </row>
    <row r="229">
      <c r="A229" s="21">
        <f>IF(OR(A228="",G228&lt;=0),"",IF(A228&lt;'Input Mutuo'!$B$8,A228+1,""))</f>
        <v/>
      </c>
      <c r="B229" s="22">
        <f>IF(A229="","",EDATE(B228,1))</f>
        <v/>
      </c>
      <c r="C229" s="40">
        <f>IF(A229="","",G228)</f>
        <v/>
      </c>
      <c r="D229" s="40">
        <f>IF(A229="","",'Input Mutuo'!$B$7)</f>
        <v/>
      </c>
      <c r="E229" s="40">
        <f>IF(A229="","",MAX(0,D229-F229))</f>
        <v/>
      </c>
      <c r="F229" s="40">
        <f>IF(A229="","",IFERROR(C229*'Input Mutuo'!$B$11/'Input Mutuo'!$B$9,0))</f>
        <v/>
      </c>
      <c r="G229" s="40">
        <f>IF(A229="","",MAX(0,C229-E229))</f>
        <v/>
      </c>
      <c r="H229" s="40">
        <f>IF(A229="","",SUM($F$4:F229))</f>
        <v/>
      </c>
      <c r="I229" s="40">
        <f>IF(A229="","",SUM($E$4:E229))</f>
        <v/>
      </c>
      <c r="J229" s="24">
        <f>IF(A229="","",IF(G229&lt;=0,"Estinta","In corso"))</f>
        <v/>
      </c>
      <c r="K229" s="21">
        <f>IF(A229="","",YEAR(B229))</f>
        <v/>
      </c>
      <c r="L229" s="21">
        <f>IF(A229="","",MONTH(B229))</f>
        <v/>
      </c>
    </row>
    <row r="230">
      <c r="A230" s="17">
        <f>IF(OR(A229="",G229&lt;=0),"",IF(A229&lt;'Input Mutuo'!$B$8,A229+1,""))</f>
        <v/>
      </c>
      <c r="B230" s="18">
        <f>IF(A230="","",EDATE(B229,1))</f>
        <v/>
      </c>
      <c r="C230" s="39">
        <f>IF(A230="","",G229)</f>
        <v/>
      </c>
      <c r="D230" s="39">
        <f>IF(A230="","",'Input Mutuo'!$B$7)</f>
        <v/>
      </c>
      <c r="E230" s="39">
        <f>IF(A230="","",MAX(0,D230-F230))</f>
        <v/>
      </c>
      <c r="F230" s="39">
        <f>IF(A230="","",IFERROR(C230*'Input Mutuo'!$B$11/'Input Mutuo'!$B$9,0))</f>
        <v/>
      </c>
      <c r="G230" s="39">
        <f>IF(A230="","",MAX(0,C230-E230))</f>
        <v/>
      </c>
      <c r="H230" s="39">
        <f>IF(A230="","",SUM($F$4:F230))</f>
        <v/>
      </c>
      <c r="I230" s="39">
        <f>IF(A230="","",SUM($E$4:E230))</f>
        <v/>
      </c>
      <c r="J230" s="20">
        <f>IF(A230="","",IF(G230&lt;=0,"Estinta","In corso"))</f>
        <v/>
      </c>
      <c r="K230" s="17">
        <f>IF(A230="","",YEAR(B230))</f>
        <v/>
      </c>
      <c r="L230" s="17">
        <f>IF(A230="","",MONTH(B230))</f>
        <v/>
      </c>
    </row>
    <row r="231">
      <c r="A231" s="21">
        <f>IF(OR(A230="",G230&lt;=0),"",IF(A230&lt;'Input Mutuo'!$B$8,A230+1,""))</f>
        <v/>
      </c>
      <c r="B231" s="22">
        <f>IF(A231="","",EDATE(B230,1))</f>
        <v/>
      </c>
      <c r="C231" s="40">
        <f>IF(A231="","",G230)</f>
        <v/>
      </c>
      <c r="D231" s="40">
        <f>IF(A231="","",'Input Mutuo'!$B$7)</f>
        <v/>
      </c>
      <c r="E231" s="40">
        <f>IF(A231="","",MAX(0,D231-F231))</f>
        <v/>
      </c>
      <c r="F231" s="40">
        <f>IF(A231="","",IFERROR(C231*'Input Mutuo'!$B$11/'Input Mutuo'!$B$9,0))</f>
        <v/>
      </c>
      <c r="G231" s="40">
        <f>IF(A231="","",MAX(0,C231-E231))</f>
        <v/>
      </c>
      <c r="H231" s="40">
        <f>IF(A231="","",SUM($F$4:F231))</f>
        <v/>
      </c>
      <c r="I231" s="40">
        <f>IF(A231="","",SUM($E$4:E231))</f>
        <v/>
      </c>
      <c r="J231" s="24">
        <f>IF(A231="","",IF(G231&lt;=0,"Estinta","In corso"))</f>
        <v/>
      </c>
      <c r="K231" s="21">
        <f>IF(A231="","",YEAR(B231))</f>
        <v/>
      </c>
      <c r="L231" s="21">
        <f>IF(A231="","",MONTH(B231))</f>
        <v/>
      </c>
    </row>
    <row r="232">
      <c r="A232" s="17">
        <f>IF(OR(A231="",G231&lt;=0),"",IF(A231&lt;'Input Mutuo'!$B$8,A231+1,""))</f>
        <v/>
      </c>
      <c r="B232" s="18">
        <f>IF(A232="","",EDATE(B231,1))</f>
        <v/>
      </c>
      <c r="C232" s="39">
        <f>IF(A232="","",G231)</f>
        <v/>
      </c>
      <c r="D232" s="39">
        <f>IF(A232="","",'Input Mutuo'!$B$7)</f>
        <v/>
      </c>
      <c r="E232" s="39">
        <f>IF(A232="","",MAX(0,D232-F232))</f>
        <v/>
      </c>
      <c r="F232" s="39">
        <f>IF(A232="","",IFERROR(C232*'Input Mutuo'!$B$11/'Input Mutuo'!$B$9,0))</f>
        <v/>
      </c>
      <c r="G232" s="39">
        <f>IF(A232="","",MAX(0,C232-E232))</f>
        <v/>
      </c>
      <c r="H232" s="39">
        <f>IF(A232="","",SUM($F$4:F232))</f>
        <v/>
      </c>
      <c r="I232" s="39">
        <f>IF(A232="","",SUM($E$4:E232))</f>
        <v/>
      </c>
      <c r="J232" s="20">
        <f>IF(A232="","",IF(G232&lt;=0,"Estinta","In corso"))</f>
        <v/>
      </c>
      <c r="K232" s="17">
        <f>IF(A232="","",YEAR(B232))</f>
        <v/>
      </c>
      <c r="L232" s="17">
        <f>IF(A232="","",MONTH(B232))</f>
        <v/>
      </c>
    </row>
    <row r="233">
      <c r="A233" s="21">
        <f>IF(OR(A232="",G232&lt;=0),"",IF(A232&lt;'Input Mutuo'!$B$8,A232+1,""))</f>
        <v/>
      </c>
      <c r="B233" s="22">
        <f>IF(A233="","",EDATE(B232,1))</f>
        <v/>
      </c>
      <c r="C233" s="40">
        <f>IF(A233="","",G232)</f>
        <v/>
      </c>
      <c r="D233" s="40">
        <f>IF(A233="","",'Input Mutuo'!$B$7)</f>
        <v/>
      </c>
      <c r="E233" s="40">
        <f>IF(A233="","",MAX(0,D233-F233))</f>
        <v/>
      </c>
      <c r="F233" s="40">
        <f>IF(A233="","",IFERROR(C233*'Input Mutuo'!$B$11/'Input Mutuo'!$B$9,0))</f>
        <v/>
      </c>
      <c r="G233" s="40">
        <f>IF(A233="","",MAX(0,C233-E233))</f>
        <v/>
      </c>
      <c r="H233" s="40">
        <f>IF(A233="","",SUM($F$4:F233))</f>
        <v/>
      </c>
      <c r="I233" s="40">
        <f>IF(A233="","",SUM($E$4:E233))</f>
        <v/>
      </c>
      <c r="J233" s="24">
        <f>IF(A233="","",IF(G233&lt;=0,"Estinta","In corso"))</f>
        <v/>
      </c>
      <c r="K233" s="21">
        <f>IF(A233="","",YEAR(B233))</f>
        <v/>
      </c>
      <c r="L233" s="21">
        <f>IF(A233="","",MONTH(B233))</f>
        <v/>
      </c>
    </row>
    <row r="234">
      <c r="A234" s="17">
        <f>IF(OR(A233="",G233&lt;=0),"",IF(A233&lt;'Input Mutuo'!$B$8,A233+1,""))</f>
        <v/>
      </c>
      <c r="B234" s="18">
        <f>IF(A234="","",EDATE(B233,1))</f>
        <v/>
      </c>
      <c r="C234" s="39">
        <f>IF(A234="","",G233)</f>
        <v/>
      </c>
      <c r="D234" s="39">
        <f>IF(A234="","",'Input Mutuo'!$B$7)</f>
        <v/>
      </c>
      <c r="E234" s="39">
        <f>IF(A234="","",MAX(0,D234-F234))</f>
        <v/>
      </c>
      <c r="F234" s="39">
        <f>IF(A234="","",IFERROR(C234*'Input Mutuo'!$B$11/'Input Mutuo'!$B$9,0))</f>
        <v/>
      </c>
      <c r="G234" s="39">
        <f>IF(A234="","",MAX(0,C234-E234))</f>
        <v/>
      </c>
      <c r="H234" s="39">
        <f>IF(A234="","",SUM($F$4:F234))</f>
        <v/>
      </c>
      <c r="I234" s="39">
        <f>IF(A234="","",SUM($E$4:E234))</f>
        <v/>
      </c>
      <c r="J234" s="20">
        <f>IF(A234="","",IF(G234&lt;=0,"Estinta","In corso"))</f>
        <v/>
      </c>
      <c r="K234" s="17">
        <f>IF(A234="","",YEAR(B234))</f>
        <v/>
      </c>
      <c r="L234" s="17">
        <f>IF(A234="","",MONTH(B234))</f>
        <v/>
      </c>
    </row>
    <row r="235">
      <c r="A235" s="21">
        <f>IF(OR(A234="",G234&lt;=0),"",IF(A234&lt;'Input Mutuo'!$B$8,A234+1,""))</f>
        <v/>
      </c>
      <c r="B235" s="22">
        <f>IF(A235="","",EDATE(B234,1))</f>
        <v/>
      </c>
      <c r="C235" s="40">
        <f>IF(A235="","",G234)</f>
        <v/>
      </c>
      <c r="D235" s="40">
        <f>IF(A235="","",'Input Mutuo'!$B$7)</f>
        <v/>
      </c>
      <c r="E235" s="40">
        <f>IF(A235="","",MAX(0,D235-F235))</f>
        <v/>
      </c>
      <c r="F235" s="40">
        <f>IF(A235="","",IFERROR(C235*'Input Mutuo'!$B$11/'Input Mutuo'!$B$9,0))</f>
        <v/>
      </c>
      <c r="G235" s="40">
        <f>IF(A235="","",MAX(0,C235-E235))</f>
        <v/>
      </c>
      <c r="H235" s="40">
        <f>IF(A235="","",SUM($F$4:F235))</f>
        <v/>
      </c>
      <c r="I235" s="40">
        <f>IF(A235="","",SUM($E$4:E235))</f>
        <v/>
      </c>
      <c r="J235" s="24">
        <f>IF(A235="","",IF(G235&lt;=0,"Estinta","In corso"))</f>
        <v/>
      </c>
      <c r="K235" s="21">
        <f>IF(A235="","",YEAR(B235))</f>
        <v/>
      </c>
      <c r="L235" s="21">
        <f>IF(A235="","",MONTH(B235))</f>
        <v/>
      </c>
    </row>
    <row r="236">
      <c r="A236" s="17">
        <f>IF(OR(A235="",G235&lt;=0),"",IF(A235&lt;'Input Mutuo'!$B$8,A235+1,""))</f>
        <v/>
      </c>
      <c r="B236" s="18">
        <f>IF(A236="","",EDATE(B235,1))</f>
        <v/>
      </c>
      <c r="C236" s="39">
        <f>IF(A236="","",G235)</f>
        <v/>
      </c>
      <c r="D236" s="39">
        <f>IF(A236="","",'Input Mutuo'!$B$7)</f>
        <v/>
      </c>
      <c r="E236" s="39">
        <f>IF(A236="","",MAX(0,D236-F236))</f>
        <v/>
      </c>
      <c r="F236" s="39">
        <f>IF(A236="","",IFERROR(C236*'Input Mutuo'!$B$11/'Input Mutuo'!$B$9,0))</f>
        <v/>
      </c>
      <c r="G236" s="39">
        <f>IF(A236="","",MAX(0,C236-E236))</f>
        <v/>
      </c>
      <c r="H236" s="39">
        <f>IF(A236="","",SUM($F$4:F236))</f>
        <v/>
      </c>
      <c r="I236" s="39">
        <f>IF(A236="","",SUM($E$4:E236))</f>
        <v/>
      </c>
      <c r="J236" s="20">
        <f>IF(A236="","",IF(G236&lt;=0,"Estinta","In corso"))</f>
        <v/>
      </c>
      <c r="K236" s="17">
        <f>IF(A236="","",YEAR(B236))</f>
        <v/>
      </c>
      <c r="L236" s="17">
        <f>IF(A236="","",MONTH(B236))</f>
        <v/>
      </c>
    </row>
    <row r="237">
      <c r="A237" s="21">
        <f>IF(OR(A236="",G236&lt;=0),"",IF(A236&lt;'Input Mutuo'!$B$8,A236+1,""))</f>
        <v/>
      </c>
      <c r="B237" s="22">
        <f>IF(A237="","",EDATE(B236,1))</f>
        <v/>
      </c>
      <c r="C237" s="40">
        <f>IF(A237="","",G236)</f>
        <v/>
      </c>
      <c r="D237" s="40">
        <f>IF(A237="","",'Input Mutuo'!$B$7)</f>
        <v/>
      </c>
      <c r="E237" s="40">
        <f>IF(A237="","",MAX(0,D237-F237))</f>
        <v/>
      </c>
      <c r="F237" s="40">
        <f>IF(A237="","",IFERROR(C237*'Input Mutuo'!$B$11/'Input Mutuo'!$B$9,0))</f>
        <v/>
      </c>
      <c r="G237" s="40">
        <f>IF(A237="","",MAX(0,C237-E237))</f>
        <v/>
      </c>
      <c r="H237" s="40">
        <f>IF(A237="","",SUM($F$4:F237))</f>
        <v/>
      </c>
      <c r="I237" s="40">
        <f>IF(A237="","",SUM($E$4:E237))</f>
        <v/>
      </c>
      <c r="J237" s="24">
        <f>IF(A237="","",IF(G237&lt;=0,"Estinta","In corso"))</f>
        <v/>
      </c>
      <c r="K237" s="21">
        <f>IF(A237="","",YEAR(B237))</f>
        <v/>
      </c>
      <c r="L237" s="21">
        <f>IF(A237="","",MONTH(B237))</f>
        <v/>
      </c>
    </row>
    <row r="238">
      <c r="A238" s="17">
        <f>IF(OR(A237="",G237&lt;=0),"",IF(A237&lt;'Input Mutuo'!$B$8,A237+1,""))</f>
        <v/>
      </c>
      <c r="B238" s="18">
        <f>IF(A238="","",EDATE(B237,1))</f>
        <v/>
      </c>
      <c r="C238" s="39">
        <f>IF(A238="","",G237)</f>
        <v/>
      </c>
      <c r="D238" s="39">
        <f>IF(A238="","",'Input Mutuo'!$B$7)</f>
        <v/>
      </c>
      <c r="E238" s="39">
        <f>IF(A238="","",MAX(0,D238-F238))</f>
        <v/>
      </c>
      <c r="F238" s="39">
        <f>IF(A238="","",IFERROR(C238*'Input Mutuo'!$B$11/'Input Mutuo'!$B$9,0))</f>
        <v/>
      </c>
      <c r="G238" s="39">
        <f>IF(A238="","",MAX(0,C238-E238))</f>
        <v/>
      </c>
      <c r="H238" s="39">
        <f>IF(A238="","",SUM($F$4:F238))</f>
        <v/>
      </c>
      <c r="I238" s="39">
        <f>IF(A238="","",SUM($E$4:E238))</f>
        <v/>
      </c>
      <c r="J238" s="20">
        <f>IF(A238="","",IF(G238&lt;=0,"Estinta","In corso"))</f>
        <v/>
      </c>
      <c r="K238" s="17">
        <f>IF(A238="","",YEAR(B238))</f>
        <v/>
      </c>
      <c r="L238" s="17">
        <f>IF(A238="","",MONTH(B238))</f>
        <v/>
      </c>
    </row>
    <row r="239">
      <c r="A239" s="21">
        <f>IF(OR(A238="",G238&lt;=0),"",IF(A238&lt;'Input Mutuo'!$B$8,A238+1,""))</f>
        <v/>
      </c>
      <c r="B239" s="22">
        <f>IF(A239="","",EDATE(B238,1))</f>
        <v/>
      </c>
      <c r="C239" s="40">
        <f>IF(A239="","",G238)</f>
        <v/>
      </c>
      <c r="D239" s="40">
        <f>IF(A239="","",'Input Mutuo'!$B$7)</f>
        <v/>
      </c>
      <c r="E239" s="40">
        <f>IF(A239="","",MAX(0,D239-F239))</f>
        <v/>
      </c>
      <c r="F239" s="40">
        <f>IF(A239="","",IFERROR(C239*'Input Mutuo'!$B$11/'Input Mutuo'!$B$9,0))</f>
        <v/>
      </c>
      <c r="G239" s="40">
        <f>IF(A239="","",MAX(0,C239-E239))</f>
        <v/>
      </c>
      <c r="H239" s="40">
        <f>IF(A239="","",SUM($F$4:F239))</f>
        <v/>
      </c>
      <c r="I239" s="40">
        <f>IF(A239="","",SUM($E$4:E239))</f>
        <v/>
      </c>
      <c r="J239" s="24">
        <f>IF(A239="","",IF(G239&lt;=0,"Estinta","In corso"))</f>
        <v/>
      </c>
      <c r="K239" s="21">
        <f>IF(A239="","",YEAR(B239))</f>
        <v/>
      </c>
      <c r="L239" s="21">
        <f>IF(A239="","",MONTH(B239))</f>
        <v/>
      </c>
    </row>
    <row r="240">
      <c r="A240" s="17">
        <f>IF(OR(A239="",G239&lt;=0),"",IF(A239&lt;'Input Mutuo'!$B$8,A239+1,""))</f>
        <v/>
      </c>
      <c r="B240" s="18">
        <f>IF(A240="","",EDATE(B239,1))</f>
        <v/>
      </c>
      <c r="C240" s="39">
        <f>IF(A240="","",G239)</f>
        <v/>
      </c>
      <c r="D240" s="39">
        <f>IF(A240="","",'Input Mutuo'!$B$7)</f>
        <v/>
      </c>
      <c r="E240" s="39">
        <f>IF(A240="","",MAX(0,D240-F240))</f>
        <v/>
      </c>
      <c r="F240" s="39">
        <f>IF(A240="","",IFERROR(C240*'Input Mutuo'!$B$11/'Input Mutuo'!$B$9,0))</f>
        <v/>
      </c>
      <c r="G240" s="39">
        <f>IF(A240="","",MAX(0,C240-E240))</f>
        <v/>
      </c>
      <c r="H240" s="39">
        <f>IF(A240="","",SUM($F$4:F240))</f>
        <v/>
      </c>
      <c r="I240" s="39">
        <f>IF(A240="","",SUM($E$4:E240))</f>
        <v/>
      </c>
      <c r="J240" s="20">
        <f>IF(A240="","",IF(G240&lt;=0,"Estinta","In corso"))</f>
        <v/>
      </c>
      <c r="K240" s="17">
        <f>IF(A240="","",YEAR(B240))</f>
        <v/>
      </c>
      <c r="L240" s="17">
        <f>IF(A240="","",MONTH(B240))</f>
        <v/>
      </c>
    </row>
    <row r="241">
      <c r="A241" s="21">
        <f>IF(OR(A240="",G240&lt;=0),"",IF(A240&lt;'Input Mutuo'!$B$8,A240+1,""))</f>
        <v/>
      </c>
      <c r="B241" s="22">
        <f>IF(A241="","",EDATE(B240,1))</f>
        <v/>
      </c>
      <c r="C241" s="40">
        <f>IF(A241="","",G240)</f>
        <v/>
      </c>
      <c r="D241" s="40">
        <f>IF(A241="","",'Input Mutuo'!$B$7)</f>
        <v/>
      </c>
      <c r="E241" s="40">
        <f>IF(A241="","",MAX(0,D241-F241))</f>
        <v/>
      </c>
      <c r="F241" s="40">
        <f>IF(A241="","",IFERROR(C241*'Input Mutuo'!$B$11/'Input Mutuo'!$B$9,0))</f>
        <v/>
      </c>
      <c r="G241" s="40">
        <f>IF(A241="","",MAX(0,C241-E241))</f>
        <v/>
      </c>
      <c r="H241" s="40">
        <f>IF(A241="","",SUM($F$4:F241))</f>
        <v/>
      </c>
      <c r="I241" s="40">
        <f>IF(A241="","",SUM($E$4:E241))</f>
        <v/>
      </c>
      <c r="J241" s="24">
        <f>IF(A241="","",IF(G241&lt;=0,"Estinta","In corso"))</f>
        <v/>
      </c>
      <c r="K241" s="21">
        <f>IF(A241="","",YEAR(B241))</f>
        <v/>
      </c>
      <c r="L241" s="21">
        <f>IF(A241="","",MONTH(B241))</f>
        <v/>
      </c>
    </row>
    <row r="242">
      <c r="A242" s="17">
        <f>IF(OR(A241="",G241&lt;=0),"",IF(A241&lt;'Input Mutuo'!$B$8,A241+1,""))</f>
        <v/>
      </c>
      <c r="B242" s="18">
        <f>IF(A242="","",EDATE(B241,1))</f>
        <v/>
      </c>
      <c r="C242" s="39">
        <f>IF(A242="","",G241)</f>
        <v/>
      </c>
      <c r="D242" s="39">
        <f>IF(A242="","",'Input Mutuo'!$B$7)</f>
        <v/>
      </c>
      <c r="E242" s="39">
        <f>IF(A242="","",MAX(0,D242-F242))</f>
        <v/>
      </c>
      <c r="F242" s="39">
        <f>IF(A242="","",IFERROR(C242*'Input Mutuo'!$B$11/'Input Mutuo'!$B$9,0))</f>
        <v/>
      </c>
      <c r="G242" s="39">
        <f>IF(A242="","",MAX(0,C242-E242))</f>
        <v/>
      </c>
      <c r="H242" s="39">
        <f>IF(A242="","",SUM($F$4:F242))</f>
        <v/>
      </c>
      <c r="I242" s="39">
        <f>IF(A242="","",SUM($E$4:E242))</f>
        <v/>
      </c>
      <c r="J242" s="20">
        <f>IF(A242="","",IF(G242&lt;=0,"Estinta","In corso"))</f>
        <v/>
      </c>
      <c r="K242" s="17">
        <f>IF(A242="","",YEAR(B242))</f>
        <v/>
      </c>
      <c r="L242" s="17">
        <f>IF(A242="","",MONTH(B242))</f>
        <v/>
      </c>
    </row>
    <row r="243">
      <c r="A243" s="21">
        <f>IF(OR(A242="",G242&lt;=0),"",IF(A242&lt;'Input Mutuo'!$B$8,A242+1,""))</f>
        <v/>
      </c>
      <c r="B243" s="22">
        <f>IF(A243="","",EDATE(B242,1))</f>
        <v/>
      </c>
      <c r="C243" s="40">
        <f>IF(A243="","",G242)</f>
        <v/>
      </c>
      <c r="D243" s="40">
        <f>IF(A243="","",'Input Mutuo'!$B$7)</f>
        <v/>
      </c>
      <c r="E243" s="40">
        <f>IF(A243="","",MAX(0,D243-F243))</f>
        <v/>
      </c>
      <c r="F243" s="40">
        <f>IF(A243="","",IFERROR(C243*'Input Mutuo'!$B$11/'Input Mutuo'!$B$9,0))</f>
        <v/>
      </c>
      <c r="G243" s="40">
        <f>IF(A243="","",MAX(0,C243-E243))</f>
        <v/>
      </c>
      <c r="H243" s="40">
        <f>IF(A243="","",SUM($F$4:F243))</f>
        <v/>
      </c>
      <c r="I243" s="40">
        <f>IF(A243="","",SUM($E$4:E243))</f>
        <v/>
      </c>
      <c r="J243" s="24">
        <f>IF(A243="","",IF(G243&lt;=0,"Estinta","In corso"))</f>
        <v/>
      </c>
      <c r="K243" s="21">
        <f>IF(A243="","",YEAR(B243))</f>
        <v/>
      </c>
      <c r="L243" s="21">
        <f>IF(A243="","",MONTH(B243))</f>
        <v/>
      </c>
    </row>
    <row r="244">
      <c r="A244" s="17">
        <f>IF(OR(A243="",G243&lt;=0),"",IF(A243&lt;'Input Mutuo'!$B$8,A243+1,""))</f>
        <v/>
      </c>
      <c r="B244" s="18">
        <f>IF(A244="","",EDATE(B243,1))</f>
        <v/>
      </c>
      <c r="C244" s="39">
        <f>IF(A244="","",G243)</f>
        <v/>
      </c>
      <c r="D244" s="39">
        <f>IF(A244="","",'Input Mutuo'!$B$7)</f>
        <v/>
      </c>
      <c r="E244" s="39">
        <f>IF(A244="","",MAX(0,D244-F244))</f>
        <v/>
      </c>
      <c r="F244" s="39">
        <f>IF(A244="","",IFERROR(C244*'Input Mutuo'!$B$11/'Input Mutuo'!$B$9,0))</f>
        <v/>
      </c>
      <c r="G244" s="39">
        <f>IF(A244="","",MAX(0,C244-E244))</f>
        <v/>
      </c>
      <c r="H244" s="39">
        <f>IF(A244="","",SUM($F$4:F244))</f>
        <v/>
      </c>
      <c r="I244" s="39">
        <f>IF(A244="","",SUM($E$4:E244))</f>
        <v/>
      </c>
      <c r="J244" s="20">
        <f>IF(A244="","",IF(G244&lt;=0,"Estinta","In corso"))</f>
        <v/>
      </c>
      <c r="K244" s="17">
        <f>IF(A244="","",YEAR(B244))</f>
        <v/>
      </c>
      <c r="L244" s="17">
        <f>IF(A244="","",MONTH(B244))</f>
        <v/>
      </c>
    </row>
    <row r="245">
      <c r="A245" s="21">
        <f>IF(OR(A244="",G244&lt;=0),"",IF(A244&lt;'Input Mutuo'!$B$8,A244+1,""))</f>
        <v/>
      </c>
      <c r="B245" s="22">
        <f>IF(A245="","",EDATE(B244,1))</f>
        <v/>
      </c>
      <c r="C245" s="40">
        <f>IF(A245="","",G244)</f>
        <v/>
      </c>
      <c r="D245" s="40">
        <f>IF(A245="","",'Input Mutuo'!$B$7)</f>
        <v/>
      </c>
      <c r="E245" s="40">
        <f>IF(A245="","",MAX(0,D245-F245))</f>
        <v/>
      </c>
      <c r="F245" s="40">
        <f>IF(A245="","",IFERROR(C245*'Input Mutuo'!$B$11/'Input Mutuo'!$B$9,0))</f>
        <v/>
      </c>
      <c r="G245" s="40">
        <f>IF(A245="","",MAX(0,C245-E245))</f>
        <v/>
      </c>
      <c r="H245" s="40">
        <f>IF(A245="","",SUM($F$4:F245))</f>
        <v/>
      </c>
      <c r="I245" s="40">
        <f>IF(A245="","",SUM($E$4:E245))</f>
        <v/>
      </c>
      <c r="J245" s="24">
        <f>IF(A245="","",IF(G245&lt;=0,"Estinta","In corso"))</f>
        <v/>
      </c>
      <c r="K245" s="21">
        <f>IF(A245="","",YEAR(B245))</f>
        <v/>
      </c>
      <c r="L245" s="21">
        <f>IF(A245="","",MONTH(B245))</f>
        <v/>
      </c>
    </row>
    <row r="246">
      <c r="A246" s="17">
        <f>IF(OR(A245="",G245&lt;=0),"",IF(A245&lt;'Input Mutuo'!$B$8,A245+1,""))</f>
        <v/>
      </c>
      <c r="B246" s="18">
        <f>IF(A246="","",EDATE(B245,1))</f>
        <v/>
      </c>
      <c r="C246" s="39">
        <f>IF(A246="","",G245)</f>
        <v/>
      </c>
      <c r="D246" s="39">
        <f>IF(A246="","",'Input Mutuo'!$B$7)</f>
        <v/>
      </c>
      <c r="E246" s="39">
        <f>IF(A246="","",MAX(0,D246-F246))</f>
        <v/>
      </c>
      <c r="F246" s="39">
        <f>IF(A246="","",IFERROR(C246*'Input Mutuo'!$B$11/'Input Mutuo'!$B$9,0))</f>
        <v/>
      </c>
      <c r="G246" s="39">
        <f>IF(A246="","",MAX(0,C246-E246))</f>
        <v/>
      </c>
      <c r="H246" s="39">
        <f>IF(A246="","",SUM($F$4:F246))</f>
        <v/>
      </c>
      <c r="I246" s="39">
        <f>IF(A246="","",SUM($E$4:E246))</f>
        <v/>
      </c>
      <c r="J246" s="20">
        <f>IF(A246="","",IF(G246&lt;=0,"Estinta","In corso"))</f>
        <v/>
      </c>
      <c r="K246" s="17">
        <f>IF(A246="","",YEAR(B246))</f>
        <v/>
      </c>
      <c r="L246" s="17">
        <f>IF(A246="","",MONTH(B246))</f>
        <v/>
      </c>
    </row>
    <row r="247">
      <c r="A247" s="21">
        <f>IF(OR(A246="",G246&lt;=0),"",IF(A246&lt;'Input Mutuo'!$B$8,A246+1,""))</f>
        <v/>
      </c>
      <c r="B247" s="22">
        <f>IF(A247="","",EDATE(B246,1))</f>
        <v/>
      </c>
      <c r="C247" s="40">
        <f>IF(A247="","",G246)</f>
        <v/>
      </c>
      <c r="D247" s="40">
        <f>IF(A247="","",'Input Mutuo'!$B$7)</f>
        <v/>
      </c>
      <c r="E247" s="40">
        <f>IF(A247="","",MAX(0,D247-F247))</f>
        <v/>
      </c>
      <c r="F247" s="40">
        <f>IF(A247="","",IFERROR(C247*'Input Mutuo'!$B$11/'Input Mutuo'!$B$9,0))</f>
        <v/>
      </c>
      <c r="G247" s="40">
        <f>IF(A247="","",MAX(0,C247-E247))</f>
        <v/>
      </c>
      <c r="H247" s="40">
        <f>IF(A247="","",SUM($F$4:F247))</f>
        <v/>
      </c>
      <c r="I247" s="40">
        <f>IF(A247="","",SUM($E$4:E247))</f>
        <v/>
      </c>
      <c r="J247" s="24">
        <f>IF(A247="","",IF(G247&lt;=0,"Estinta","In corso"))</f>
        <v/>
      </c>
      <c r="K247" s="21">
        <f>IF(A247="","",YEAR(B247))</f>
        <v/>
      </c>
      <c r="L247" s="21">
        <f>IF(A247="","",MONTH(B247))</f>
        <v/>
      </c>
    </row>
    <row r="248">
      <c r="A248" s="17">
        <f>IF(OR(A247="",G247&lt;=0),"",IF(A247&lt;'Input Mutuo'!$B$8,A247+1,""))</f>
        <v/>
      </c>
      <c r="B248" s="18">
        <f>IF(A248="","",EDATE(B247,1))</f>
        <v/>
      </c>
      <c r="C248" s="39">
        <f>IF(A248="","",G247)</f>
        <v/>
      </c>
      <c r="D248" s="39">
        <f>IF(A248="","",'Input Mutuo'!$B$7)</f>
        <v/>
      </c>
      <c r="E248" s="39">
        <f>IF(A248="","",MAX(0,D248-F248))</f>
        <v/>
      </c>
      <c r="F248" s="39">
        <f>IF(A248="","",IFERROR(C248*'Input Mutuo'!$B$11/'Input Mutuo'!$B$9,0))</f>
        <v/>
      </c>
      <c r="G248" s="39">
        <f>IF(A248="","",MAX(0,C248-E248))</f>
        <v/>
      </c>
      <c r="H248" s="39">
        <f>IF(A248="","",SUM($F$4:F248))</f>
        <v/>
      </c>
      <c r="I248" s="39">
        <f>IF(A248="","",SUM($E$4:E248))</f>
        <v/>
      </c>
      <c r="J248" s="20">
        <f>IF(A248="","",IF(G248&lt;=0,"Estinta","In corso"))</f>
        <v/>
      </c>
      <c r="K248" s="17">
        <f>IF(A248="","",YEAR(B248))</f>
        <v/>
      </c>
      <c r="L248" s="17">
        <f>IF(A248="","",MONTH(B248))</f>
        <v/>
      </c>
    </row>
    <row r="249">
      <c r="A249" s="21">
        <f>IF(OR(A248="",G248&lt;=0),"",IF(A248&lt;'Input Mutuo'!$B$8,A248+1,""))</f>
        <v/>
      </c>
      <c r="B249" s="22">
        <f>IF(A249="","",EDATE(B248,1))</f>
        <v/>
      </c>
      <c r="C249" s="40">
        <f>IF(A249="","",G248)</f>
        <v/>
      </c>
      <c r="D249" s="40">
        <f>IF(A249="","",'Input Mutuo'!$B$7)</f>
        <v/>
      </c>
      <c r="E249" s="40">
        <f>IF(A249="","",MAX(0,D249-F249))</f>
        <v/>
      </c>
      <c r="F249" s="40">
        <f>IF(A249="","",IFERROR(C249*'Input Mutuo'!$B$11/'Input Mutuo'!$B$9,0))</f>
        <v/>
      </c>
      <c r="G249" s="40">
        <f>IF(A249="","",MAX(0,C249-E249))</f>
        <v/>
      </c>
      <c r="H249" s="40">
        <f>IF(A249="","",SUM($F$4:F249))</f>
        <v/>
      </c>
      <c r="I249" s="40">
        <f>IF(A249="","",SUM($E$4:E249))</f>
        <v/>
      </c>
      <c r="J249" s="24">
        <f>IF(A249="","",IF(G249&lt;=0,"Estinta","In corso"))</f>
        <v/>
      </c>
      <c r="K249" s="21">
        <f>IF(A249="","",YEAR(B249))</f>
        <v/>
      </c>
      <c r="L249" s="21">
        <f>IF(A249="","",MONTH(B249))</f>
        <v/>
      </c>
    </row>
    <row r="250">
      <c r="A250" s="17">
        <f>IF(OR(A249="",G249&lt;=0),"",IF(A249&lt;'Input Mutuo'!$B$8,A249+1,""))</f>
        <v/>
      </c>
      <c r="B250" s="18">
        <f>IF(A250="","",EDATE(B249,1))</f>
        <v/>
      </c>
      <c r="C250" s="39">
        <f>IF(A250="","",G249)</f>
        <v/>
      </c>
      <c r="D250" s="39">
        <f>IF(A250="","",'Input Mutuo'!$B$7)</f>
        <v/>
      </c>
      <c r="E250" s="39">
        <f>IF(A250="","",MAX(0,D250-F250))</f>
        <v/>
      </c>
      <c r="F250" s="39">
        <f>IF(A250="","",IFERROR(C250*'Input Mutuo'!$B$11/'Input Mutuo'!$B$9,0))</f>
        <v/>
      </c>
      <c r="G250" s="39">
        <f>IF(A250="","",MAX(0,C250-E250))</f>
        <v/>
      </c>
      <c r="H250" s="39">
        <f>IF(A250="","",SUM($F$4:F250))</f>
        <v/>
      </c>
      <c r="I250" s="39">
        <f>IF(A250="","",SUM($E$4:E250))</f>
        <v/>
      </c>
      <c r="J250" s="20">
        <f>IF(A250="","",IF(G250&lt;=0,"Estinta","In corso"))</f>
        <v/>
      </c>
      <c r="K250" s="17">
        <f>IF(A250="","",YEAR(B250))</f>
        <v/>
      </c>
      <c r="L250" s="17">
        <f>IF(A250="","",MONTH(B250))</f>
        <v/>
      </c>
    </row>
    <row r="251">
      <c r="A251" s="21">
        <f>IF(OR(A250="",G250&lt;=0),"",IF(A250&lt;'Input Mutuo'!$B$8,A250+1,""))</f>
        <v/>
      </c>
      <c r="B251" s="22">
        <f>IF(A251="","",EDATE(B250,1))</f>
        <v/>
      </c>
      <c r="C251" s="40">
        <f>IF(A251="","",G250)</f>
        <v/>
      </c>
      <c r="D251" s="40">
        <f>IF(A251="","",'Input Mutuo'!$B$7)</f>
        <v/>
      </c>
      <c r="E251" s="40">
        <f>IF(A251="","",MAX(0,D251-F251))</f>
        <v/>
      </c>
      <c r="F251" s="40">
        <f>IF(A251="","",IFERROR(C251*'Input Mutuo'!$B$11/'Input Mutuo'!$B$9,0))</f>
        <v/>
      </c>
      <c r="G251" s="40">
        <f>IF(A251="","",MAX(0,C251-E251))</f>
        <v/>
      </c>
      <c r="H251" s="40">
        <f>IF(A251="","",SUM($F$4:F251))</f>
        <v/>
      </c>
      <c r="I251" s="40">
        <f>IF(A251="","",SUM($E$4:E251))</f>
        <v/>
      </c>
      <c r="J251" s="24">
        <f>IF(A251="","",IF(G251&lt;=0,"Estinta","In corso"))</f>
        <v/>
      </c>
      <c r="K251" s="21">
        <f>IF(A251="","",YEAR(B251))</f>
        <v/>
      </c>
      <c r="L251" s="21">
        <f>IF(A251="","",MONTH(B251))</f>
        <v/>
      </c>
    </row>
    <row r="252">
      <c r="A252" s="17">
        <f>IF(OR(A251="",G251&lt;=0),"",IF(A251&lt;'Input Mutuo'!$B$8,A251+1,""))</f>
        <v/>
      </c>
      <c r="B252" s="18">
        <f>IF(A252="","",EDATE(B251,1))</f>
        <v/>
      </c>
      <c r="C252" s="39">
        <f>IF(A252="","",G251)</f>
        <v/>
      </c>
      <c r="D252" s="39">
        <f>IF(A252="","",'Input Mutuo'!$B$7)</f>
        <v/>
      </c>
      <c r="E252" s="39">
        <f>IF(A252="","",MAX(0,D252-F252))</f>
        <v/>
      </c>
      <c r="F252" s="39">
        <f>IF(A252="","",IFERROR(C252*'Input Mutuo'!$B$11/'Input Mutuo'!$B$9,0))</f>
        <v/>
      </c>
      <c r="G252" s="39">
        <f>IF(A252="","",MAX(0,C252-E252))</f>
        <v/>
      </c>
      <c r="H252" s="39">
        <f>IF(A252="","",SUM($F$4:F252))</f>
        <v/>
      </c>
      <c r="I252" s="39">
        <f>IF(A252="","",SUM($E$4:E252))</f>
        <v/>
      </c>
      <c r="J252" s="20">
        <f>IF(A252="","",IF(G252&lt;=0,"Estinta","In corso"))</f>
        <v/>
      </c>
      <c r="K252" s="17">
        <f>IF(A252="","",YEAR(B252))</f>
        <v/>
      </c>
      <c r="L252" s="17">
        <f>IF(A252="","",MONTH(B252))</f>
        <v/>
      </c>
    </row>
    <row r="253">
      <c r="A253" s="21">
        <f>IF(OR(A252="",G252&lt;=0),"",IF(A252&lt;'Input Mutuo'!$B$8,A252+1,""))</f>
        <v/>
      </c>
      <c r="B253" s="22">
        <f>IF(A253="","",EDATE(B252,1))</f>
        <v/>
      </c>
      <c r="C253" s="40">
        <f>IF(A253="","",G252)</f>
        <v/>
      </c>
      <c r="D253" s="40">
        <f>IF(A253="","",'Input Mutuo'!$B$7)</f>
        <v/>
      </c>
      <c r="E253" s="40">
        <f>IF(A253="","",MAX(0,D253-F253))</f>
        <v/>
      </c>
      <c r="F253" s="40">
        <f>IF(A253="","",IFERROR(C253*'Input Mutuo'!$B$11/'Input Mutuo'!$B$9,0))</f>
        <v/>
      </c>
      <c r="G253" s="40">
        <f>IF(A253="","",MAX(0,C253-E253))</f>
        <v/>
      </c>
      <c r="H253" s="40">
        <f>IF(A253="","",SUM($F$4:F253))</f>
        <v/>
      </c>
      <c r="I253" s="40">
        <f>IF(A253="","",SUM($E$4:E253))</f>
        <v/>
      </c>
      <c r="J253" s="24">
        <f>IF(A253="","",IF(G253&lt;=0,"Estinta","In corso"))</f>
        <v/>
      </c>
      <c r="K253" s="21">
        <f>IF(A253="","",YEAR(B253))</f>
        <v/>
      </c>
      <c r="L253" s="21">
        <f>IF(A253="","",MONTH(B253))</f>
        <v/>
      </c>
    </row>
    <row r="254">
      <c r="A254" s="17">
        <f>IF(OR(A253="",G253&lt;=0),"",IF(A253&lt;'Input Mutuo'!$B$8,A253+1,""))</f>
        <v/>
      </c>
      <c r="B254" s="18">
        <f>IF(A254="","",EDATE(B253,1))</f>
        <v/>
      </c>
      <c r="C254" s="39">
        <f>IF(A254="","",G253)</f>
        <v/>
      </c>
      <c r="D254" s="39">
        <f>IF(A254="","",'Input Mutuo'!$B$7)</f>
        <v/>
      </c>
      <c r="E254" s="39">
        <f>IF(A254="","",MAX(0,D254-F254))</f>
        <v/>
      </c>
      <c r="F254" s="39">
        <f>IF(A254="","",IFERROR(C254*'Input Mutuo'!$B$11/'Input Mutuo'!$B$9,0))</f>
        <v/>
      </c>
      <c r="G254" s="39">
        <f>IF(A254="","",MAX(0,C254-E254))</f>
        <v/>
      </c>
      <c r="H254" s="39">
        <f>IF(A254="","",SUM($F$4:F254))</f>
        <v/>
      </c>
      <c r="I254" s="39">
        <f>IF(A254="","",SUM($E$4:E254))</f>
        <v/>
      </c>
      <c r="J254" s="20">
        <f>IF(A254="","",IF(G254&lt;=0,"Estinta","In corso"))</f>
        <v/>
      </c>
      <c r="K254" s="17">
        <f>IF(A254="","",YEAR(B254))</f>
        <v/>
      </c>
      <c r="L254" s="17">
        <f>IF(A254="","",MONTH(B254))</f>
        <v/>
      </c>
    </row>
    <row r="255">
      <c r="A255" s="21">
        <f>IF(OR(A254="",G254&lt;=0),"",IF(A254&lt;'Input Mutuo'!$B$8,A254+1,""))</f>
        <v/>
      </c>
      <c r="B255" s="22">
        <f>IF(A255="","",EDATE(B254,1))</f>
        <v/>
      </c>
      <c r="C255" s="40">
        <f>IF(A255="","",G254)</f>
        <v/>
      </c>
      <c r="D255" s="40">
        <f>IF(A255="","",'Input Mutuo'!$B$7)</f>
        <v/>
      </c>
      <c r="E255" s="40">
        <f>IF(A255="","",MAX(0,D255-F255))</f>
        <v/>
      </c>
      <c r="F255" s="40">
        <f>IF(A255="","",IFERROR(C255*'Input Mutuo'!$B$11/'Input Mutuo'!$B$9,0))</f>
        <v/>
      </c>
      <c r="G255" s="40">
        <f>IF(A255="","",MAX(0,C255-E255))</f>
        <v/>
      </c>
      <c r="H255" s="40">
        <f>IF(A255="","",SUM($F$4:F255))</f>
        <v/>
      </c>
      <c r="I255" s="40">
        <f>IF(A255="","",SUM($E$4:E255))</f>
        <v/>
      </c>
      <c r="J255" s="24">
        <f>IF(A255="","",IF(G255&lt;=0,"Estinta","In corso"))</f>
        <v/>
      </c>
      <c r="K255" s="21">
        <f>IF(A255="","",YEAR(B255))</f>
        <v/>
      </c>
      <c r="L255" s="21">
        <f>IF(A255="","",MONTH(B255))</f>
        <v/>
      </c>
    </row>
    <row r="256">
      <c r="A256" s="17">
        <f>IF(OR(A255="",G255&lt;=0),"",IF(A255&lt;'Input Mutuo'!$B$8,A255+1,""))</f>
        <v/>
      </c>
      <c r="B256" s="18">
        <f>IF(A256="","",EDATE(B255,1))</f>
        <v/>
      </c>
      <c r="C256" s="39">
        <f>IF(A256="","",G255)</f>
        <v/>
      </c>
      <c r="D256" s="39">
        <f>IF(A256="","",'Input Mutuo'!$B$7)</f>
        <v/>
      </c>
      <c r="E256" s="39">
        <f>IF(A256="","",MAX(0,D256-F256))</f>
        <v/>
      </c>
      <c r="F256" s="39">
        <f>IF(A256="","",IFERROR(C256*'Input Mutuo'!$B$11/'Input Mutuo'!$B$9,0))</f>
        <v/>
      </c>
      <c r="G256" s="39">
        <f>IF(A256="","",MAX(0,C256-E256))</f>
        <v/>
      </c>
      <c r="H256" s="39">
        <f>IF(A256="","",SUM($F$4:F256))</f>
        <v/>
      </c>
      <c r="I256" s="39">
        <f>IF(A256="","",SUM($E$4:E256))</f>
        <v/>
      </c>
      <c r="J256" s="20">
        <f>IF(A256="","",IF(G256&lt;=0,"Estinta","In corso"))</f>
        <v/>
      </c>
      <c r="K256" s="17">
        <f>IF(A256="","",YEAR(B256))</f>
        <v/>
      </c>
      <c r="L256" s="17">
        <f>IF(A256="","",MONTH(B256))</f>
        <v/>
      </c>
    </row>
    <row r="257">
      <c r="A257" s="21">
        <f>IF(OR(A256="",G256&lt;=0),"",IF(A256&lt;'Input Mutuo'!$B$8,A256+1,""))</f>
        <v/>
      </c>
      <c r="B257" s="22">
        <f>IF(A257="","",EDATE(B256,1))</f>
        <v/>
      </c>
      <c r="C257" s="40">
        <f>IF(A257="","",G256)</f>
        <v/>
      </c>
      <c r="D257" s="40">
        <f>IF(A257="","",'Input Mutuo'!$B$7)</f>
        <v/>
      </c>
      <c r="E257" s="40">
        <f>IF(A257="","",MAX(0,D257-F257))</f>
        <v/>
      </c>
      <c r="F257" s="40">
        <f>IF(A257="","",IFERROR(C257*'Input Mutuo'!$B$11/'Input Mutuo'!$B$9,0))</f>
        <v/>
      </c>
      <c r="G257" s="40">
        <f>IF(A257="","",MAX(0,C257-E257))</f>
        <v/>
      </c>
      <c r="H257" s="40">
        <f>IF(A257="","",SUM($F$4:F257))</f>
        <v/>
      </c>
      <c r="I257" s="40">
        <f>IF(A257="","",SUM($E$4:E257))</f>
        <v/>
      </c>
      <c r="J257" s="24">
        <f>IF(A257="","",IF(G257&lt;=0,"Estinta","In corso"))</f>
        <v/>
      </c>
      <c r="K257" s="21">
        <f>IF(A257="","",YEAR(B257))</f>
        <v/>
      </c>
      <c r="L257" s="21">
        <f>IF(A257="","",MONTH(B257))</f>
        <v/>
      </c>
    </row>
    <row r="258">
      <c r="A258" s="17">
        <f>IF(OR(A257="",G257&lt;=0),"",IF(A257&lt;'Input Mutuo'!$B$8,A257+1,""))</f>
        <v/>
      </c>
      <c r="B258" s="18">
        <f>IF(A258="","",EDATE(B257,1))</f>
        <v/>
      </c>
      <c r="C258" s="39">
        <f>IF(A258="","",G257)</f>
        <v/>
      </c>
      <c r="D258" s="39">
        <f>IF(A258="","",'Input Mutuo'!$B$7)</f>
        <v/>
      </c>
      <c r="E258" s="39">
        <f>IF(A258="","",MAX(0,D258-F258))</f>
        <v/>
      </c>
      <c r="F258" s="39">
        <f>IF(A258="","",IFERROR(C258*'Input Mutuo'!$B$11/'Input Mutuo'!$B$9,0))</f>
        <v/>
      </c>
      <c r="G258" s="39">
        <f>IF(A258="","",MAX(0,C258-E258))</f>
        <v/>
      </c>
      <c r="H258" s="39">
        <f>IF(A258="","",SUM($F$4:F258))</f>
        <v/>
      </c>
      <c r="I258" s="39">
        <f>IF(A258="","",SUM($E$4:E258))</f>
        <v/>
      </c>
      <c r="J258" s="20">
        <f>IF(A258="","",IF(G258&lt;=0,"Estinta","In corso"))</f>
        <v/>
      </c>
      <c r="K258" s="17">
        <f>IF(A258="","",YEAR(B258))</f>
        <v/>
      </c>
      <c r="L258" s="17">
        <f>IF(A258="","",MONTH(B258))</f>
        <v/>
      </c>
    </row>
    <row r="259">
      <c r="A259" s="21">
        <f>IF(OR(A258="",G258&lt;=0),"",IF(A258&lt;'Input Mutuo'!$B$8,A258+1,""))</f>
        <v/>
      </c>
      <c r="B259" s="22">
        <f>IF(A259="","",EDATE(B258,1))</f>
        <v/>
      </c>
      <c r="C259" s="40">
        <f>IF(A259="","",G258)</f>
        <v/>
      </c>
      <c r="D259" s="40">
        <f>IF(A259="","",'Input Mutuo'!$B$7)</f>
        <v/>
      </c>
      <c r="E259" s="40">
        <f>IF(A259="","",MAX(0,D259-F259))</f>
        <v/>
      </c>
      <c r="F259" s="40">
        <f>IF(A259="","",IFERROR(C259*'Input Mutuo'!$B$11/'Input Mutuo'!$B$9,0))</f>
        <v/>
      </c>
      <c r="G259" s="40">
        <f>IF(A259="","",MAX(0,C259-E259))</f>
        <v/>
      </c>
      <c r="H259" s="40">
        <f>IF(A259="","",SUM($F$4:F259))</f>
        <v/>
      </c>
      <c r="I259" s="40">
        <f>IF(A259="","",SUM($E$4:E259))</f>
        <v/>
      </c>
      <c r="J259" s="24">
        <f>IF(A259="","",IF(G259&lt;=0,"Estinta","In corso"))</f>
        <v/>
      </c>
      <c r="K259" s="21">
        <f>IF(A259="","",YEAR(B259))</f>
        <v/>
      </c>
      <c r="L259" s="21">
        <f>IF(A259="","",MONTH(B259))</f>
        <v/>
      </c>
    </row>
    <row r="260">
      <c r="A260" s="17">
        <f>IF(OR(A259="",G259&lt;=0),"",IF(A259&lt;'Input Mutuo'!$B$8,A259+1,""))</f>
        <v/>
      </c>
      <c r="B260" s="18">
        <f>IF(A260="","",EDATE(B259,1))</f>
        <v/>
      </c>
      <c r="C260" s="39">
        <f>IF(A260="","",G259)</f>
        <v/>
      </c>
      <c r="D260" s="39">
        <f>IF(A260="","",'Input Mutuo'!$B$7)</f>
        <v/>
      </c>
      <c r="E260" s="39">
        <f>IF(A260="","",MAX(0,D260-F260))</f>
        <v/>
      </c>
      <c r="F260" s="39">
        <f>IF(A260="","",IFERROR(C260*'Input Mutuo'!$B$11/'Input Mutuo'!$B$9,0))</f>
        <v/>
      </c>
      <c r="G260" s="39">
        <f>IF(A260="","",MAX(0,C260-E260))</f>
        <v/>
      </c>
      <c r="H260" s="39">
        <f>IF(A260="","",SUM($F$4:F260))</f>
        <v/>
      </c>
      <c r="I260" s="39">
        <f>IF(A260="","",SUM($E$4:E260))</f>
        <v/>
      </c>
      <c r="J260" s="20">
        <f>IF(A260="","",IF(G260&lt;=0,"Estinta","In corso"))</f>
        <v/>
      </c>
      <c r="K260" s="17">
        <f>IF(A260="","",YEAR(B260))</f>
        <v/>
      </c>
      <c r="L260" s="17">
        <f>IF(A260="","",MONTH(B260))</f>
        <v/>
      </c>
    </row>
    <row r="261">
      <c r="A261" s="21">
        <f>IF(OR(A260="",G260&lt;=0),"",IF(A260&lt;'Input Mutuo'!$B$8,A260+1,""))</f>
        <v/>
      </c>
      <c r="B261" s="22">
        <f>IF(A261="","",EDATE(B260,1))</f>
        <v/>
      </c>
      <c r="C261" s="40">
        <f>IF(A261="","",G260)</f>
        <v/>
      </c>
      <c r="D261" s="40">
        <f>IF(A261="","",'Input Mutuo'!$B$7)</f>
        <v/>
      </c>
      <c r="E261" s="40">
        <f>IF(A261="","",MAX(0,D261-F261))</f>
        <v/>
      </c>
      <c r="F261" s="40">
        <f>IF(A261="","",IFERROR(C261*'Input Mutuo'!$B$11/'Input Mutuo'!$B$9,0))</f>
        <v/>
      </c>
      <c r="G261" s="40">
        <f>IF(A261="","",MAX(0,C261-E261))</f>
        <v/>
      </c>
      <c r="H261" s="40">
        <f>IF(A261="","",SUM($F$4:F261))</f>
        <v/>
      </c>
      <c r="I261" s="40">
        <f>IF(A261="","",SUM($E$4:E261))</f>
        <v/>
      </c>
      <c r="J261" s="24">
        <f>IF(A261="","",IF(G261&lt;=0,"Estinta","In corso"))</f>
        <v/>
      </c>
      <c r="K261" s="21">
        <f>IF(A261="","",YEAR(B261))</f>
        <v/>
      </c>
      <c r="L261" s="21">
        <f>IF(A261="","",MONTH(B261))</f>
        <v/>
      </c>
    </row>
    <row r="262">
      <c r="A262" s="17">
        <f>IF(OR(A261="",G261&lt;=0),"",IF(A261&lt;'Input Mutuo'!$B$8,A261+1,""))</f>
        <v/>
      </c>
      <c r="B262" s="18">
        <f>IF(A262="","",EDATE(B261,1))</f>
        <v/>
      </c>
      <c r="C262" s="39">
        <f>IF(A262="","",G261)</f>
        <v/>
      </c>
      <c r="D262" s="39">
        <f>IF(A262="","",'Input Mutuo'!$B$7)</f>
        <v/>
      </c>
      <c r="E262" s="39">
        <f>IF(A262="","",MAX(0,D262-F262))</f>
        <v/>
      </c>
      <c r="F262" s="39">
        <f>IF(A262="","",IFERROR(C262*'Input Mutuo'!$B$11/'Input Mutuo'!$B$9,0))</f>
        <v/>
      </c>
      <c r="G262" s="39">
        <f>IF(A262="","",MAX(0,C262-E262))</f>
        <v/>
      </c>
      <c r="H262" s="39">
        <f>IF(A262="","",SUM($F$4:F262))</f>
        <v/>
      </c>
      <c r="I262" s="39">
        <f>IF(A262="","",SUM($E$4:E262))</f>
        <v/>
      </c>
      <c r="J262" s="20">
        <f>IF(A262="","",IF(G262&lt;=0,"Estinta","In corso"))</f>
        <v/>
      </c>
      <c r="K262" s="17">
        <f>IF(A262="","",YEAR(B262))</f>
        <v/>
      </c>
      <c r="L262" s="17">
        <f>IF(A262="","",MONTH(B262))</f>
        <v/>
      </c>
    </row>
    <row r="263">
      <c r="A263" s="21">
        <f>IF(OR(A262="",G262&lt;=0),"",IF(A262&lt;'Input Mutuo'!$B$8,A262+1,""))</f>
        <v/>
      </c>
      <c r="B263" s="22">
        <f>IF(A263="","",EDATE(B262,1))</f>
        <v/>
      </c>
      <c r="C263" s="40">
        <f>IF(A263="","",G262)</f>
        <v/>
      </c>
      <c r="D263" s="40">
        <f>IF(A263="","",'Input Mutuo'!$B$7)</f>
        <v/>
      </c>
      <c r="E263" s="40">
        <f>IF(A263="","",MAX(0,D263-F263))</f>
        <v/>
      </c>
      <c r="F263" s="40">
        <f>IF(A263="","",IFERROR(C263*'Input Mutuo'!$B$11/'Input Mutuo'!$B$9,0))</f>
        <v/>
      </c>
      <c r="G263" s="40">
        <f>IF(A263="","",MAX(0,C263-E263))</f>
        <v/>
      </c>
      <c r="H263" s="40">
        <f>IF(A263="","",SUM($F$4:F263))</f>
        <v/>
      </c>
      <c r="I263" s="40">
        <f>IF(A263="","",SUM($E$4:E263))</f>
        <v/>
      </c>
      <c r="J263" s="24">
        <f>IF(A263="","",IF(G263&lt;=0,"Estinta","In corso"))</f>
        <v/>
      </c>
      <c r="K263" s="21">
        <f>IF(A263="","",YEAR(B263))</f>
        <v/>
      </c>
      <c r="L263" s="21">
        <f>IF(A263="","",MONTH(B263))</f>
        <v/>
      </c>
    </row>
    <row r="264">
      <c r="A264" s="17">
        <f>IF(OR(A263="",G263&lt;=0),"",IF(A263&lt;'Input Mutuo'!$B$8,A263+1,""))</f>
        <v/>
      </c>
      <c r="B264" s="18">
        <f>IF(A264="","",EDATE(B263,1))</f>
        <v/>
      </c>
      <c r="C264" s="39">
        <f>IF(A264="","",G263)</f>
        <v/>
      </c>
      <c r="D264" s="39">
        <f>IF(A264="","",'Input Mutuo'!$B$7)</f>
        <v/>
      </c>
      <c r="E264" s="39">
        <f>IF(A264="","",MAX(0,D264-F264))</f>
        <v/>
      </c>
      <c r="F264" s="39">
        <f>IF(A264="","",IFERROR(C264*'Input Mutuo'!$B$11/'Input Mutuo'!$B$9,0))</f>
        <v/>
      </c>
      <c r="G264" s="39">
        <f>IF(A264="","",MAX(0,C264-E264))</f>
        <v/>
      </c>
      <c r="H264" s="39">
        <f>IF(A264="","",SUM($F$4:F264))</f>
        <v/>
      </c>
      <c r="I264" s="39">
        <f>IF(A264="","",SUM($E$4:E264))</f>
        <v/>
      </c>
      <c r="J264" s="20">
        <f>IF(A264="","",IF(G264&lt;=0,"Estinta","In corso"))</f>
        <v/>
      </c>
      <c r="K264" s="17">
        <f>IF(A264="","",YEAR(B264))</f>
        <v/>
      </c>
      <c r="L264" s="17">
        <f>IF(A264="","",MONTH(B264))</f>
        <v/>
      </c>
    </row>
    <row r="265">
      <c r="A265" s="21">
        <f>IF(OR(A264="",G264&lt;=0),"",IF(A264&lt;'Input Mutuo'!$B$8,A264+1,""))</f>
        <v/>
      </c>
      <c r="B265" s="22">
        <f>IF(A265="","",EDATE(B264,1))</f>
        <v/>
      </c>
      <c r="C265" s="40">
        <f>IF(A265="","",G264)</f>
        <v/>
      </c>
      <c r="D265" s="40">
        <f>IF(A265="","",'Input Mutuo'!$B$7)</f>
        <v/>
      </c>
      <c r="E265" s="40">
        <f>IF(A265="","",MAX(0,D265-F265))</f>
        <v/>
      </c>
      <c r="F265" s="40">
        <f>IF(A265="","",IFERROR(C265*'Input Mutuo'!$B$11/'Input Mutuo'!$B$9,0))</f>
        <v/>
      </c>
      <c r="G265" s="40">
        <f>IF(A265="","",MAX(0,C265-E265))</f>
        <v/>
      </c>
      <c r="H265" s="40">
        <f>IF(A265="","",SUM($F$4:F265))</f>
        <v/>
      </c>
      <c r="I265" s="40">
        <f>IF(A265="","",SUM($E$4:E265))</f>
        <v/>
      </c>
      <c r="J265" s="24">
        <f>IF(A265="","",IF(G265&lt;=0,"Estinta","In corso"))</f>
        <v/>
      </c>
      <c r="K265" s="21">
        <f>IF(A265="","",YEAR(B265))</f>
        <v/>
      </c>
      <c r="L265" s="21">
        <f>IF(A265="","",MONTH(B265))</f>
        <v/>
      </c>
    </row>
    <row r="266">
      <c r="A266" s="17">
        <f>IF(OR(A265="",G265&lt;=0),"",IF(A265&lt;'Input Mutuo'!$B$8,A265+1,""))</f>
        <v/>
      </c>
      <c r="B266" s="18">
        <f>IF(A266="","",EDATE(B265,1))</f>
        <v/>
      </c>
      <c r="C266" s="39">
        <f>IF(A266="","",G265)</f>
        <v/>
      </c>
      <c r="D266" s="39">
        <f>IF(A266="","",'Input Mutuo'!$B$7)</f>
        <v/>
      </c>
      <c r="E266" s="39">
        <f>IF(A266="","",MAX(0,D266-F266))</f>
        <v/>
      </c>
      <c r="F266" s="39">
        <f>IF(A266="","",IFERROR(C266*'Input Mutuo'!$B$11/'Input Mutuo'!$B$9,0))</f>
        <v/>
      </c>
      <c r="G266" s="39">
        <f>IF(A266="","",MAX(0,C266-E266))</f>
        <v/>
      </c>
      <c r="H266" s="39">
        <f>IF(A266="","",SUM($F$4:F266))</f>
        <v/>
      </c>
      <c r="I266" s="39">
        <f>IF(A266="","",SUM($E$4:E266))</f>
        <v/>
      </c>
      <c r="J266" s="20">
        <f>IF(A266="","",IF(G266&lt;=0,"Estinta","In corso"))</f>
        <v/>
      </c>
      <c r="K266" s="17">
        <f>IF(A266="","",YEAR(B266))</f>
        <v/>
      </c>
      <c r="L266" s="17">
        <f>IF(A266="","",MONTH(B266))</f>
        <v/>
      </c>
    </row>
    <row r="267">
      <c r="A267" s="21">
        <f>IF(OR(A266="",G266&lt;=0),"",IF(A266&lt;'Input Mutuo'!$B$8,A266+1,""))</f>
        <v/>
      </c>
      <c r="B267" s="22">
        <f>IF(A267="","",EDATE(B266,1))</f>
        <v/>
      </c>
      <c r="C267" s="40">
        <f>IF(A267="","",G266)</f>
        <v/>
      </c>
      <c r="D267" s="40">
        <f>IF(A267="","",'Input Mutuo'!$B$7)</f>
        <v/>
      </c>
      <c r="E267" s="40">
        <f>IF(A267="","",MAX(0,D267-F267))</f>
        <v/>
      </c>
      <c r="F267" s="40">
        <f>IF(A267="","",IFERROR(C267*'Input Mutuo'!$B$11/'Input Mutuo'!$B$9,0))</f>
        <v/>
      </c>
      <c r="G267" s="40">
        <f>IF(A267="","",MAX(0,C267-E267))</f>
        <v/>
      </c>
      <c r="H267" s="40">
        <f>IF(A267="","",SUM($F$4:F267))</f>
        <v/>
      </c>
      <c r="I267" s="40">
        <f>IF(A267="","",SUM($E$4:E267))</f>
        <v/>
      </c>
      <c r="J267" s="24">
        <f>IF(A267="","",IF(G267&lt;=0,"Estinta","In corso"))</f>
        <v/>
      </c>
      <c r="K267" s="21">
        <f>IF(A267="","",YEAR(B267))</f>
        <v/>
      </c>
      <c r="L267" s="21">
        <f>IF(A267="","",MONTH(B267))</f>
        <v/>
      </c>
    </row>
    <row r="268">
      <c r="A268" s="17">
        <f>IF(OR(A267="",G267&lt;=0),"",IF(A267&lt;'Input Mutuo'!$B$8,A267+1,""))</f>
        <v/>
      </c>
      <c r="B268" s="18">
        <f>IF(A268="","",EDATE(B267,1))</f>
        <v/>
      </c>
      <c r="C268" s="39">
        <f>IF(A268="","",G267)</f>
        <v/>
      </c>
      <c r="D268" s="39">
        <f>IF(A268="","",'Input Mutuo'!$B$7)</f>
        <v/>
      </c>
      <c r="E268" s="39">
        <f>IF(A268="","",MAX(0,D268-F268))</f>
        <v/>
      </c>
      <c r="F268" s="39">
        <f>IF(A268="","",IFERROR(C268*'Input Mutuo'!$B$11/'Input Mutuo'!$B$9,0))</f>
        <v/>
      </c>
      <c r="G268" s="39">
        <f>IF(A268="","",MAX(0,C268-E268))</f>
        <v/>
      </c>
      <c r="H268" s="39">
        <f>IF(A268="","",SUM($F$4:F268))</f>
        <v/>
      </c>
      <c r="I268" s="39">
        <f>IF(A268="","",SUM($E$4:E268))</f>
        <v/>
      </c>
      <c r="J268" s="20">
        <f>IF(A268="","",IF(G268&lt;=0,"Estinta","In corso"))</f>
        <v/>
      </c>
      <c r="K268" s="17">
        <f>IF(A268="","",YEAR(B268))</f>
        <v/>
      </c>
      <c r="L268" s="17">
        <f>IF(A268="","",MONTH(B268))</f>
        <v/>
      </c>
    </row>
    <row r="269">
      <c r="A269" s="21">
        <f>IF(OR(A268="",G268&lt;=0),"",IF(A268&lt;'Input Mutuo'!$B$8,A268+1,""))</f>
        <v/>
      </c>
      <c r="B269" s="22">
        <f>IF(A269="","",EDATE(B268,1))</f>
        <v/>
      </c>
      <c r="C269" s="40">
        <f>IF(A269="","",G268)</f>
        <v/>
      </c>
      <c r="D269" s="40">
        <f>IF(A269="","",'Input Mutuo'!$B$7)</f>
        <v/>
      </c>
      <c r="E269" s="40">
        <f>IF(A269="","",MAX(0,D269-F269))</f>
        <v/>
      </c>
      <c r="F269" s="40">
        <f>IF(A269="","",IFERROR(C269*'Input Mutuo'!$B$11/'Input Mutuo'!$B$9,0))</f>
        <v/>
      </c>
      <c r="G269" s="40">
        <f>IF(A269="","",MAX(0,C269-E269))</f>
        <v/>
      </c>
      <c r="H269" s="40">
        <f>IF(A269="","",SUM($F$4:F269))</f>
        <v/>
      </c>
      <c r="I269" s="40">
        <f>IF(A269="","",SUM($E$4:E269))</f>
        <v/>
      </c>
      <c r="J269" s="24">
        <f>IF(A269="","",IF(G269&lt;=0,"Estinta","In corso"))</f>
        <v/>
      </c>
      <c r="K269" s="21">
        <f>IF(A269="","",YEAR(B269))</f>
        <v/>
      </c>
      <c r="L269" s="21">
        <f>IF(A269="","",MONTH(B269))</f>
        <v/>
      </c>
    </row>
    <row r="270">
      <c r="A270" s="17">
        <f>IF(OR(A269="",G269&lt;=0),"",IF(A269&lt;'Input Mutuo'!$B$8,A269+1,""))</f>
        <v/>
      </c>
      <c r="B270" s="18">
        <f>IF(A270="","",EDATE(B269,1))</f>
        <v/>
      </c>
      <c r="C270" s="39">
        <f>IF(A270="","",G269)</f>
        <v/>
      </c>
      <c r="D270" s="39">
        <f>IF(A270="","",'Input Mutuo'!$B$7)</f>
        <v/>
      </c>
      <c r="E270" s="39">
        <f>IF(A270="","",MAX(0,D270-F270))</f>
        <v/>
      </c>
      <c r="F270" s="39">
        <f>IF(A270="","",IFERROR(C270*'Input Mutuo'!$B$11/'Input Mutuo'!$B$9,0))</f>
        <v/>
      </c>
      <c r="G270" s="39">
        <f>IF(A270="","",MAX(0,C270-E270))</f>
        <v/>
      </c>
      <c r="H270" s="39">
        <f>IF(A270="","",SUM($F$4:F270))</f>
        <v/>
      </c>
      <c r="I270" s="39">
        <f>IF(A270="","",SUM($E$4:E270))</f>
        <v/>
      </c>
      <c r="J270" s="20">
        <f>IF(A270="","",IF(G270&lt;=0,"Estinta","In corso"))</f>
        <v/>
      </c>
      <c r="K270" s="17">
        <f>IF(A270="","",YEAR(B270))</f>
        <v/>
      </c>
      <c r="L270" s="17">
        <f>IF(A270="","",MONTH(B270))</f>
        <v/>
      </c>
    </row>
    <row r="271">
      <c r="A271" s="21">
        <f>IF(OR(A270="",G270&lt;=0),"",IF(A270&lt;'Input Mutuo'!$B$8,A270+1,""))</f>
        <v/>
      </c>
      <c r="B271" s="22">
        <f>IF(A271="","",EDATE(B270,1))</f>
        <v/>
      </c>
      <c r="C271" s="40">
        <f>IF(A271="","",G270)</f>
        <v/>
      </c>
      <c r="D271" s="40">
        <f>IF(A271="","",'Input Mutuo'!$B$7)</f>
        <v/>
      </c>
      <c r="E271" s="40">
        <f>IF(A271="","",MAX(0,D271-F271))</f>
        <v/>
      </c>
      <c r="F271" s="40">
        <f>IF(A271="","",IFERROR(C271*'Input Mutuo'!$B$11/'Input Mutuo'!$B$9,0))</f>
        <v/>
      </c>
      <c r="G271" s="40">
        <f>IF(A271="","",MAX(0,C271-E271))</f>
        <v/>
      </c>
      <c r="H271" s="40">
        <f>IF(A271="","",SUM($F$4:F271))</f>
        <v/>
      </c>
      <c r="I271" s="40">
        <f>IF(A271="","",SUM($E$4:E271))</f>
        <v/>
      </c>
      <c r="J271" s="24">
        <f>IF(A271="","",IF(G271&lt;=0,"Estinta","In corso"))</f>
        <v/>
      </c>
      <c r="K271" s="21">
        <f>IF(A271="","",YEAR(B271))</f>
        <v/>
      </c>
      <c r="L271" s="21">
        <f>IF(A271="","",MONTH(B271))</f>
        <v/>
      </c>
    </row>
    <row r="272">
      <c r="A272" s="17">
        <f>IF(OR(A271="",G271&lt;=0),"",IF(A271&lt;'Input Mutuo'!$B$8,A271+1,""))</f>
        <v/>
      </c>
      <c r="B272" s="18">
        <f>IF(A272="","",EDATE(B271,1))</f>
        <v/>
      </c>
      <c r="C272" s="39">
        <f>IF(A272="","",G271)</f>
        <v/>
      </c>
      <c r="D272" s="39">
        <f>IF(A272="","",'Input Mutuo'!$B$7)</f>
        <v/>
      </c>
      <c r="E272" s="39">
        <f>IF(A272="","",MAX(0,D272-F272))</f>
        <v/>
      </c>
      <c r="F272" s="39">
        <f>IF(A272="","",IFERROR(C272*'Input Mutuo'!$B$11/'Input Mutuo'!$B$9,0))</f>
        <v/>
      </c>
      <c r="G272" s="39">
        <f>IF(A272="","",MAX(0,C272-E272))</f>
        <v/>
      </c>
      <c r="H272" s="39">
        <f>IF(A272="","",SUM($F$4:F272))</f>
        <v/>
      </c>
      <c r="I272" s="39">
        <f>IF(A272="","",SUM($E$4:E272))</f>
        <v/>
      </c>
      <c r="J272" s="20">
        <f>IF(A272="","",IF(G272&lt;=0,"Estinta","In corso"))</f>
        <v/>
      </c>
      <c r="K272" s="17">
        <f>IF(A272="","",YEAR(B272))</f>
        <v/>
      </c>
      <c r="L272" s="17">
        <f>IF(A272="","",MONTH(B272))</f>
        <v/>
      </c>
    </row>
    <row r="273">
      <c r="A273" s="21">
        <f>IF(OR(A272="",G272&lt;=0),"",IF(A272&lt;'Input Mutuo'!$B$8,A272+1,""))</f>
        <v/>
      </c>
      <c r="B273" s="22">
        <f>IF(A273="","",EDATE(B272,1))</f>
        <v/>
      </c>
      <c r="C273" s="40">
        <f>IF(A273="","",G272)</f>
        <v/>
      </c>
      <c r="D273" s="40">
        <f>IF(A273="","",'Input Mutuo'!$B$7)</f>
        <v/>
      </c>
      <c r="E273" s="40">
        <f>IF(A273="","",MAX(0,D273-F273))</f>
        <v/>
      </c>
      <c r="F273" s="40">
        <f>IF(A273="","",IFERROR(C273*'Input Mutuo'!$B$11/'Input Mutuo'!$B$9,0))</f>
        <v/>
      </c>
      <c r="G273" s="40">
        <f>IF(A273="","",MAX(0,C273-E273))</f>
        <v/>
      </c>
      <c r="H273" s="40">
        <f>IF(A273="","",SUM($F$4:F273))</f>
        <v/>
      </c>
      <c r="I273" s="40">
        <f>IF(A273="","",SUM($E$4:E273))</f>
        <v/>
      </c>
      <c r="J273" s="24">
        <f>IF(A273="","",IF(G273&lt;=0,"Estinta","In corso"))</f>
        <v/>
      </c>
      <c r="K273" s="21">
        <f>IF(A273="","",YEAR(B273))</f>
        <v/>
      </c>
      <c r="L273" s="21">
        <f>IF(A273="","",MONTH(B273))</f>
        <v/>
      </c>
    </row>
    <row r="274">
      <c r="A274" s="17">
        <f>IF(OR(A273="",G273&lt;=0),"",IF(A273&lt;'Input Mutuo'!$B$8,A273+1,""))</f>
        <v/>
      </c>
      <c r="B274" s="18">
        <f>IF(A274="","",EDATE(B273,1))</f>
        <v/>
      </c>
      <c r="C274" s="39">
        <f>IF(A274="","",G273)</f>
        <v/>
      </c>
      <c r="D274" s="39">
        <f>IF(A274="","",'Input Mutuo'!$B$7)</f>
        <v/>
      </c>
      <c r="E274" s="39">
        <f>IF(A274="","",MAX(0,D274-F274))</f>
        <v/>
      </c>
      <c r="F274" s="39">
        <f>IF(A274="","",IFERROR(C274*'Input Mutuo'!$B$11/'Input Mutuo'!$B$9,0))</f>
        <v/>
      </c>
      <c r="G274" s="39">
        <f>IF(A274="","",MAX(0,C274-E274))</f>
        <v/>
      </c>
      <c r="H274" s="39">
        <f>IF(A274="","",SUM($F$4:F274))</f>
        <v/>
      </c>
      <c r="I274" s="39">
        <f>IF(A274="","",SUM($E$4:E274))</f>
        <v/>
      </c>
      <c r="J274" s="20">
        <f>IF(A274="","",IF(G274&lt;=0,"Estinta","In corso"))</f>
        <v/>
      </c>
      <c r="K274" s="17">
        <f>IF(A274="","",YEAR(B274))</f>
        <v/>
      </c>
      <c r="L274" s="17">
        <f>IF(A274="","",MONTH(B274))</f>
        <v/>
      </c>
    </row>
    <row r="275">
      <c r="A275" s="21">
        <f>IF(OR(A274="",G274&lt;=0),"",IF(A274&lt;'Input Mutuo'!$B$8,A274+1,""))</f>
        <v/>
      </c>
      <c r="B275" s="22">
        <f>IF(A275="","",EDATE(B274,1))</f>
        <v/>
      </c>
      <c r="C275" s="40">
        <f>IF(A275="","",G274)</f>
        <v/>
      </c>
      <c r="D275" s="40">
        <f>IF(A275="","",'Input Mutuo'!$B$7)</f>
        <v/>
      </c>
      <c r="E275" s="40">
        <f>IF(A275="","",MAX(0,D275-F275))</f>
        <v/>
      </c>
      <c r="F275" s="40">
        <f>IF(A275="","",IFERROR(C275*'Input Mutuo'!$B$11/'Input Mutuo'!$B$9,0))</f>
        <v/>
      </c>
      <c r="G275" s="40">
        <f>IF(A275="","",MAX(0,C275-E275))</f>
        <v/>
      </c>
      <c r="H275" s="40">
        <f>IF(A275="","",SUM($F$4:F275))</f>
        <v/>
      </c>
      <c r="I275" s="40">
        <f>IF(A275="","",SUM($E$4:E275))</f>
        <v/>
      </c>
      <c r="J275" s="24">
        <f>IF(A275="","",IF(G275&lt;=0,"Estinta","In corso"))</f>
        <v/>
      </c>
      <c r="K275" s="21">
        <f>IF(A275="","",YEAR(B275))</f>
        <v/>
      </c>
      <c r="L275" s="21">
        <f>IF(A275="","",MONTH(B275))</f>
        <v/>
      </c>
    </row>
    <row r="276">
      <c r="A276" s="17">
        <f>IF(OR(A275="",G275&lt;=0),"",IF(A275&lt;'Input Mutuo'!$B$8,A275+1,""))</f>
        <v/>
      </c>
      <c r="B276" s="18">
        <f>IF(A276="","",EDATE(B275,1))</f>
        <v/>
      </c>
      <c r="C276" s="39">
        <f>IF(A276="","",G275)</f>
        <v/>
      </c>
      <c r="D276" s="39">
        <f>IF(A276="","",'Input Mutuo'!$B$7)</f>
        <v/>
      </c>
      <c r="E276" s="39">
        <f>IF(A276="","",MAX(0,D276-F276))</f>
        <v/>
      </c>
      <c r="F276" s="39">
        <f>IF(A276="","",IFERROR(C276*'Input Mutuo'!$B$11/'Input Mutuo'!$B$9,0))</f>
        <v/>
      </c>
      <c r="G276" s="39">
        <f>IF(A276="","",MAX(0,C276-E276))</f>
        <v/>
      </c>
      <c r="H276" s="39">
        <f>IF(A276="","",SUM($F$4:F276))</f>
        <v/>
      </c>
      <c r="I276" s="39">
        <f>IF(A276="","",SUM($E$4:E276))</f>
        <v/>
      </c>
      <c r="J276" s="20">
        <f>IF(A276="","",IF(G276&lt;=0,"Estinta","In corso"))</f>
        <v/>
      </c>
      <c r="K276" s="17">
        <f>IF(A276="","",YEAR(B276))</f>
        <v/>
      </c>
      <c r="L276" s="17">
        <f>IF(A276="","",MONTH(B276))</f>
        <v/>
      </c>
    </row>
    <row r="277">
      <c r="A277" s="21">
        <f>IF(OR(A276="",G276&lt;=0),"",IF(A276&lt;'Input Mutuo'!$B$8,A276+1,""))</f>
        <v/>
      </c>
      <c r="B277" s="22">
        <f>IF(A277="","",EDATE(B276,1))</f>
        <v/>
      </c>
      <c r="C277" s="40">
        <f>IF(A277="","",G276)</f>
        <v/>
      </c>
      <c r="D277" s="40">
        <f>IF(A277="","",'Input Mutuo'!$B$7)</f>
        <v/>
      </c>
      <c r="E277" s="40">
        <f>IF(A277="","",MAX(0,D277-F277))</f>
        <v/>
      </c>
      <c r="F277" s="40">
        <f>IF(A277="","",IFERROR(C277*'Input Mutuo'!$B$11/'Input Mutuo'!$B$9,0))</f>
        <v/>
      </c>
      <c r="G277" s="40">
        <f>IF(A277="","",MAX(0,C277-E277))</f>
        <v/>
      </c>
      <c r="H277" s="40">
        <f>IF(A277="","",SUM($F$4:F277))</f>
        <v/>
      </c>
      <c r="I277" s="40">
        <f>IF(A277="","",SUM($E$4:E277))</f>
        <v/>
      </c>
      <c r="J277" s="24">
        <f>IF(A277="","",IF(G277&lt;=0,"Estinta","In corso"))</f>
        <v/>
      </c>
      <c r="K277" s="21">
        <f>IF(A277="","",YEAR(B277))</f>
        <v/>
      </c>
      <c r="L277" s="21">
        <f>IF(A277="","",MONTH(B277))</f>
        <v/>
      </c>
    </row>
    <row r="278">
      <c r="A278" s="17">
        <f>IF(OR(A277="",G277&lt;=0),"",IF(A277&lt;'Input Mutuo'!$B$8,A277+1,""))</f>
        <v/>
      </c>
      <c r="B278" s="18">
        <f>IF(A278="","",EDATE(B277,1))</f>
        <v/>
      </c>
      <c r="C278" s="39">
        <f>IF(A278="","",G277)</f>
        <v/>
      </c>
      <c r="D278" s="39">
        <f>IF(A278="","",'Input Mutuo'!$B$7)</f>
        <v/>
      </c>
      <c r="E278" s="39">
        <f>IF(A278="","",MAX(0,D278-F278))</f>
        <v/>
      </c>
      <c r="F278" s="39">
        <f>IF(A278="","",IFERROR(C278*'Input Mutuo'!$B$11/'Input Mutuo'!$B$9,0))</f>
        <v/>
      </c>
      <c r="G278" s="39">
        <f>IF(A278="","",MAX(0,C278-E278))</f>
        <v/>
      </c>
      <c r="H278" s="39">
        <f>IF(A278="","",SUM($F$4:F278))</f>
        <v/>
      </c>
      <c r="I278" s="39">
        <f>IF(A278="","",SUM($E$4:E278))</f>
        <v/>
      </c>
      <c r="J278" s="20">
        <f>IF(A278="","",IF(G278&lt;=0,"Estinta","In corso"))</f>
        <v/>
      </c>
      <c r="K278" s="17">
        <f>IF(A278="","",YEAR(B278))</f>
        <v/>
      </c>
      <c r="L278" s="17">
        <f>IF(A278="","",MONTH(B278))</f>
        <v/>
      </c>
    </row>
    <row r="279">
      <c r="A279" s="21">
        <f>IF(OR(A278="",G278&lt;=0),"",IF(A278&lt;'Input Mutuo'!$B$8,A278+1,""))</f>
        <v/>
      </c>
      <c r="B279" s="22">
        <f>IF(A279="","",EDATE(B278,1))</f>
        <v/>
      </c>
      <c r="C279" s="40">
        <f>IF(A279="","",G278)</f>
        <v/>
      </c>
      <c r="D279" s="40">
        <f>IF(A279="","",'Input Mutuo'!$B$7)</f>
        <v/>
      </c>
      <c r="E279" s="40">
        <f>IF(A279="","",MAX(0,D279-F279))</f>
        <v/>
      </c>
      <c r="F279" s="40">
        <f>IF(A279="","",IFERROR(C279*'Input Mutuo'!$B$11/'Input Mutuo'!$B$9,0))</f>
        <v/>
      </c>
      <c r="G279" s="40">
        <f>IF(A279="","",MAX(0,C279-E279))</f>
        <v/>
      </c>
      <c r="H279" s="40">
        <f>IF(A279="","",SUM($F$4:F279))</f>
        <v/>
      </c>
      <c r="I279" s="40">
        <f>IF(A279="","",SUM($E$4:E279))</f>
        <v/>
      </c>
      <c r="J279" s="24">
        <f>IF(A279="","",IF(G279&lt;=0,"Estinta","In corso"))</f>
        <v/>
      </c>
      <c r="K279" s="21">
        <f>IF(A279="","",YEAR(B279))</f>
        <v/>
      </c>
      <c r="L279" s="21">
        <f>IF(A279="","",MONTH(B279))</f>
        <v/>
      </c>
    </row>
    <row r="280">
      <c r="A280" s="17">
        <f>IF(OR(A279="",G279&lt;=0),"",IF(A279&lt;'Input Mutuo'!$B$8,A279+1,""))</f>
        <v/>
      </c>
      <c r="B280" s="18">
        <f>IF(A280="","",EDATE(B279,1))</f>
        <v/>
      </c>
      <c r="C280" s="39">
        <f>IF(A280="","",G279)</f>
        <v/>
      </c>
      <c r="D280" s="39">
        <f>IF(A280="","",'Input Mutuo'!$B$7)</f>
        <v/>
      </c>
      <c r="E280" s="39">
        <f>IF(A280="","",MAX(0,D280-F280))</f>
        <v/>
      </c>
      <c r="F280" s="39">
        <f>IF(A280="","",IFERROR(C280*'Input Mutuo'!$B$11/'Input Mutuo'!$B$9,0))</f>
        <v/>
      </c>
      <c r="G280" s="39">
        <f>IF(A280="","",MAX(0,C280-E280))</f>
        <v/>
      </c>
      <c r="H280" s="39">
        <f>IF(A280="","",SUM($F$4:F280))</f>
        <v/>
      </c>
      <c r="I280" s="39">
        <f>IF(A280="","",SUM($E$4:E280))</f>
        <v/>
      </c>
      <c r="J280" s="20">
        <f>IF(A280="","",IF(G280&lt;=0,"Estinta","In corso"))</f>
        <v/>
      </c>
      <c r="K280" s="17">
        <f>IF(A280="","",YEAR(B280))</f>
        <v/>
      </c>
      <c r="L280" s="17">
        <f>IF(A280="","",MONTH(B280))</f>
        <v/>
      </c>
    </row>
    <row r="281">
      <c r="A281" s="21">
        <f>IF(OR(A280="",G280&lt;=0),"",IF(A280&lt;'Input Mutuo'!$B$8,A280+1,""))</f>
        <v/>
      </c>
      <c r="B281" s="22">
        <f>IF(A281="","",EDATE(B280,1))</f>
        <v/>
      </c>
      <c r="C281" s="40">
        <f>IF(A281="","",G280)</f>
        <v/>
      </c>
      <c r="D281" s="40">
        <f>IF(A281="","",'Input Mutuo'!$B$7)</f>
        <v/>
      </c>
      <c r="E281" s="40">
        <f>IF(A281="","",MAX(0,D281-F281))</f>
        <v/>
      </c>
      <c r="F281" s="40">
        <f>IF(A281="","",IFERROR(C281*'Input Mutuo'!$B$11/'Input Mutuo'!$B$9,0))</f>
        <v/>
      </c>
      <c r="G281" s="40">
        <f>IF(A281="","",MAX(0,C281-E281))</f>
        <v/>
      </c>
      <c r="H281" s="40">
        <f>IF(A281="","",SUM($F$4:F281))</f>
        <v/>
      </c>
      <c r="I281" s="40">
        <f>IF(A281="","",SUM($E$4:E281))</f>
        <v/>
      </c>
      <c r="J281" s="24">
        <f>IF(A281="","",IF(G281&lt;=0,"Estinta","In corso"))</f>
        <v/>
      </c>
      <c r="K281" s="21">
        <f>IF(A281="","",YEAR(B281))</f>
        <v/>
      </c>
      <c r="L281" s="21">
        <f>IF(A281="","",MONTH(B281))</f>
        <v/>
      </c>
    </row>
    <row r="282">
      <c r="A282" s="17">
        <f>IF(OR(A281="",G281&lt;=0),"",IF(A281&lt;'Input Mutuo'!$B$8,A281+1,""))</f>
        <v/>
      </c>
      <c r="B282" s="18">
        <f>IF(A282="","",EDATE(B281,1))</f>
        <v/>
      </c>
      <c r="C282" s="39">
        <f>IF(A282="","",G281)</f>
        <v/>
      </c>
      <c r="D282" s="39">
        <f>IF(A282="","",'Input Mutuo'!$B$7)</f>
        <v/>
      </c>
      <c r="E282" s="39">
        <f>IF(A282="","",MAX(0,D282-F282))</f>
        <v/>
      </c>
      <c r="F282" s="39">
        <f>IF(A282="","",IFERROR(C282*'Input Mutuo'!$B$11/'Input Mutuo'!$B$9,0))</f>
        <v/>
      </c>
      <c r="G282" s="39">
        <f>IF(A282="","",MAX(0,C282-E282))</f>
        <v/>
      </c>
      <c r="H282" s="39">
        <f>IF(A282="","",SUM($F$4:F282))</f>
        <v/>
      </c>
      <c r="I282" s="39">
        <f>IF(A282="","",SUM($E$4:E282))</f>
        <v/>
      </c>
      <c r="J282" s="20">
        <f>IF(A282="","",IF(G282&lt;=0,"Estinta","In corso"))</f>
        <v/>
      </c>
      <c r="K282" s="17">
        <f>IF(A282="","",YEAR(B282))</f>
        <v/>
      </c>
      <c r="L282" s="17">
        <f>IF(A282="","",MONTH(B282))</f>
        <v/>
      </c>
    </row>
    <row r="283">
      <c r="A283" s="21">
        <f>IF(OR(A282="",G282&lt;=0),"",IF(A282&lt;'Input Mutuo'!$B$8,A282+1,""))</f>
        <v/>
      </c>
      <c r="B283" s="22">
        <f>IF(A283="","",EDATE(B282,1))</f>
        <v/>
      </c>
      <c r="C283" s="40">
        <f>IF(A283="","",G282)</f>
        <v/>
      </c>
      <c r="D283" s="40">
        <f>IF(A283="","",'Input Mutuo'!$B$7)</f>
        <v/>
      </c>
      <c r="E283" s="40">
        <f>IF(A283="","",MAX(0,D283-F283))</f>
        <v/>
      </c>
      <c r="F283" s="40">
        <f>IF(A283="","",IFERROR(C283*'Input Mutuo'!$B$11/'Input Mutuo'!$B$9,0))</f>
        <v/>
      </c>
      <c r="G283" s="40">
        <f>IF(A283="","",MAX(0,C283-E283))</f>
        <v/>
      </c>
      <c r="H283" s="40">
        <f>IF(A283="","",SUM($F$4:F283))</f>
        <v/>
      </c>
      <c r="I283" s="40">
        <f>IF(A283="","",SUM($E$4:E283))</f>
        <v/>
      </c>
      <c r="J283" s="24">
        <f>IF(A283="","",IF(G283&lt;=0,"Estinta","In corso"))</f>
        <v/>
      </c>
      <c r="K283" s="21">
        <f>IF(A283="","",YEAR(B283))</f>
        <v/>
      </c>
      <c r="L283" s="21">
        <f>IF(A283="","",MONTH(B283))</f>
        <v/>
      </c>
    </row>
    <row r="284">
      <c r="A284" s="17">
        <f>IF(OR(A283="",G283&lt;=0),"",IF(A283&lt;'Input Mutuo'!$B$8,A283+1,""))</f>
        <v/>
      </c>
      <c r="B284" s="18">
        <f>IF(A284="","",EDATE(B283,1))</f>
        <v/>
      </c>
      <c r="C284" s="39">
        <f>IF(A284="","",G283)</f>
        <v/>
      </c>
      <c r="D284" s="39">
        <f>IF(A284="","",'Input Mutuo'!$B$7)</f>
        <v/>
      </c>
      <c r="E284" s="39">
        <f>IF(A284="","",MAX(0,D284-F284))</f>
        <v/>
      </c>
      <c r="F284" s="39">
        <f>IF(A284="","",IFERROR(C284*'Input Mutuo'!$B$11/'Input Mutuo'!$B$9,0))</f>
        <v/>
      </c>
      <c r="G284" s="39">
        <f>IF(A284="","",MAX(0,C284-E284))</f>
        <v/>
      </c>
      <c r="H284" s="39">
        <f>IF(A284="","",SUM($F$4:F284))</f>
        <v/>
      </c>
      <c r="I284" s="39">
        <f>IF(A284="","",SUM($E$4:E284))</f>
        <v/>
      </c>
      <c r="J284" s="20">
        <f>IF(A284="","",IF(G284&lt;=0,"Estinta","In corso"))</f>
        <v/>
      </c>
      <c r="K284" s="17">
        <f>IF(A284="","",YEAR(B284))</f>
        <v/>
      </c>
      <c r="L284" s="17">
        <f>IF(A284="","",MONTH(B284))</f>
        <v/>
      </c>
    </row>
    <row r="285">
      <c r="A285" s="21">
        <f>IF(OR(A284="",G284&lt;=0),"",IF(A284&lt;'Input Mutuo'!$B$8,A284+1,""))</f>
        <v/>
      </c>
      <c r="B285" s="22">
        <f>IF(A285="","",EDATE(B284,1))</f>
        <v/>
      </c>
      <c r="C285" s="40">
        <f>IF(A285="","",G284)</f>
        <v/>
      </c>
      <c r="D285" s="40">
        <f>IF(A285="","",'Input Mutuo'!$B$7)</f>
        <v/>
      </c>
      <c r="E285" s="40">
        <f>IF(A285="","",MAX(0,D285-F285))</f>
        <v/>
      </c>
      <c r="F285" s="40">
        <f>IF(A285="","",IFERROR(C285*'Input Mutuo'!$B$11/'Input Mutuo'!$B$9,0))</f>
        <v/>
      </c>
      <c r="G285" s="40">
        <f>IF(A285="","",MAX(0,C285-E285))</f>
        <v/>
      </c>
      <c r="H285" s="40">
        <f>IF(A285="","",SUM($F$4:F285))</f>
        <v/>
      </c>
      <c r="I285" s="40">
        <f>IF(A285="","",SUM($E$4:E285))</f>
        <v/>
      </c>
      <c r="J285" s="24">
        <f>IF(A285="","",IF(G285&lt;=0,"Estinta","In corso"))</f>
        <v/>
      </c>
      <c r="K285" s="21">
        <f>IF(A285="","",YEAR(B285))</f>
        <v/>
      </c>
      <c r="L285" s="21">
        <f>IF(A285="","",MONTH(B285))</f>
        <v/>
      </c>
    </row>
    <row r="286">
      <c r="A286" s="17">
        <f>IF(OR(A285="",G285&lt;=0),"",IF(A285&lt;'Input Mutuo'!$B$8,A285+1,""))</f>
        <v/>
      </c>
      <c r="B286" s="18">
        <f>IF(A286="","",EDATE(B285,1))</f>
        <v/>
      </c>
      <c r="C286" s="39">
        <f>IF(A286="","",G285)</f>
        <v/>
      </c>
      <c r="D286" s="39">
        <f>IF(A286="","",'Input Mutuo'!$B$7)</f>
        <v/>
      </c>
      <c r="E286" s="39">
        <f>IF(A286="","",MAX(0,D286-F286))</f>
        <v/>
      </c>
      <c r="F286" s="39">
        <f>IF(A286="","",IFERROR(C286*'Input Mutuo'!$B$11/'Input Mutuo'!$B$9,0))</f>
        <v/>
      </c>
      <c r="G286" s="39">
        <f>IF(A286="","",MAX(0,C286-E286))</f>
        <v/>
      </c>
      <c r="H286" s="39">
        <f>IF(A286="","",SUM($F$4:F286))</f>
        <v/>
      </c>
      <c r="I286" s="39">
        <f>IF(A286="","",SUM($E$4:E286))</f>
        <v/>
      </c>
      <c r="J286" s="20">
        <f>IF(A286="","",IF(G286&lt;=0,"Estinta","In corso"))</f>
        <v/>
      </c>
      <c r="K286" s="17">
        <f>IF(A286="","",YEAR(B286))</f>
        <v/>
      </c>
      <c r="L286" s="17">
        <f>IF(A286="","",MONTH(B286))</f>
        <v/>
      </c>
    </row>
    <row r="287">
      <c r="A287" s="21">
        <f>IF(OR(A286="",G286&lt;=0),"",IF(A286&lt;'Input Mutuo'!$B$8,A286+1,""))</f>
        <v/>
      </c>
      <c r="B287" s="22">
        <f>IF(A287="","",EDATE(B286,1))</f>
        <v/>
      </c>
      <c r="C287" s="40">
        <f>IF(A287="","",G286)</f>
        <v/>
      </c>
      <c r="D287" s="40">
        <f>IF(A287="","",'Input Mutuo'!$B$7)</f>
        <v/>
      </c>
      <c r="E287" s="40">
        <f>IF(A287="","",MAX(0,D287-F287))</f>
        <v/>
      </c>
      <c r="F287" s="40">
        <f>IF(A287="","",IFERROR(C287*'Input Mutuo'!$B$11/'Input Mutuo'!$B$9,0))</f>
        <v/>
      </c>
      <c r="G287" s="40">
        <f>IF(A287="","",MAX(0,C287-E287))</f>
        <v/>
      </c>
      <c r="H287" s="40">
        <f>IF(A287="","",SUM($F$4:F287))</f>
        <v/>
      </c>
      <c r="I287" s="40">
        <f>IF(A287="","",SUM($E$4:E287))</f>
        <v/>
      </c>
      <c r="J287" s="24">
        <f>IF(A287="","",IF(G287&lt;=0,"Estinta","In corso"))</f>
        <v/>
      </c>
      <c r="K287" s="21">
        <f>IF(A287="","",YEAR(B287))</f>
        <v/>
      </c>
      <c r="L287" s="21">
        <f>IF(A287="","",MONTH(B287))</f>
        <v/>
      </c>
    </row>
    <row r="288">
      <c r="A288" s="17">
        <f>IF(OR(A287="",G287&lt;=0),"",IF(A287&lt;'Input Mutuo'!$B$8,A287+1,""))</f>
        <v/>
      </c>
      <c r="B288" s="18">
        <f>IF(A288="","",EDATE(B287,1))</f>
        <v/>
      </c>
      <c r="C288" s="39">
        <f>IF(A288="","",G287)</f>
        <v/>
      </c>
      <c r="D288" s="39">
        <f>IF(A288="","",'Input Mutuo'!$B$7)</f>
        <v/>
      </c>
      <c r="E288" s="39">
        <f>IF(A288="","",MAX(0,D288-F288))</f>
        <v/>
      </c>
      <c r="F288" s="39">
        <f>IF(A288="","",IFERROR(C288*'Input Mutuo'!$B$11/'Input Mutuo'!$B$9,0))</f>
        <v/>
      </c>
      <c r="G288" s="39">
        <f>IF(A288="","",MAX(0,C288-E288))</f>
        <v/>
      </c>
      <c r="H288" s="39">
        <f>IF(A288="","",SUM($F$4:F288))</f>
        <v/>
      </c>
      <c r="I288" s="39">
        <f>IF(A288="","",SUM($E$4:E288))</f>
        <v/>
      </c>
      <c r="J288" s="20">
        <f>IF(A288="","",IF(G288&lt;=0,"Estinta","In corso"))</f>
        <v/>
      </c>
      <c r="K288" s="17">
        <f>IF(A288="","",YEAR(B288))</f>
        <v/>
      </c>
      <c r="L288" s="17">
        <f>IF(A288="","",MONTH(B288))</f>
        <v/>
      </c>
    </row>
    <row r="289">
      <c r="A289" s="21">
        <f>IF(OR(A288="",G288&lt;=0),"",IF(A288&lt;'Input Mutuo'!$B$8,A288+1,""))</f>
        <v/>
      </c>
      <c r="B289" s="22">
        <f>IF(A289="","",EDATE(B288,1))</f>
        <v/>
      </c>
      <c r="C289" s="40">
        <f>IF(A289="","",G288)</f>
        <v/>
      </c>
      <c r="D289" s="40">
        <f>IF(A289="","",'Input Mutuo'!$B$7)</f>
        <v/>
      </c>
      <c r="E289" s="40">
        <f>IF(A289="","",MAX(0,D289-F289))</f>
        <v/>
      </c>
      <c r="F289" s="40">
        <f>IF(A289="","",IFERROR(C289*'Input Mutuo'!$B$11/'Input Mutuo'!$B$9,0))</f>
        <v/>
      </c>
      <c r="G289" s="40">
        <f>IF(A289="","",MAX(0,C289-E289))</f>
        <v/>
      </c>
      <c r="H289" s="40">
        <f>IF(A289="","",SUM($F$4:F289))</f>
        <v/>
      </c>
      <c r="I289" s="40">
        <f>IF(A289="","",SUM($E$4:E289))</f>
        <v/>
      </c>
      <c r="J289" s="24">
        <f>IF(A289="","",IF(G289&lt;=0,"Estinta","In corso"))</f>
        <v/>
      </c>
      <c r="K289" s="21">
        <f>IF(A289="","",YEAR(B289))</f>
        <v/>
      </c>
      <c r="L289" s="21">
        <f>IF(A289="","",MONTH(B289))</f>
        <v/>
      </c>
    </row>
    <row r="290">
      <c r="A290" s="17">
        <f>IF(OR(A289="",G289&lt;=0),"",IF(A289&lt;'Input Mutuo'!$B$8,A289+1,""))</f>
        <v/>
      </c>
      <c r="B290" s="18">
        <f>IF(A290="","",EDATE(B289,1))</f>
        <v/>
      </c>
      <c r="C290" s="39">
        <f>IF(A290="","",G289)</f>
        <v/>
      </c>
      <c r="D290" s="39">
        <f>IF(A290="","",'Input Mutuo'!$B$7)</f>
        <v/>
      </c>
      <c r="E290" s="39">
        <f>IF(A290="","",MAX(0,D290-F290))</f>
        <v/>
      </c>
      <c r="F290" s="39">
        <f>IF(A290="","",IFERROR(C290*'Input Mutuo'!$B$11/'Input Mutuo'!$B$9,0))</f>
        <v/>
      </c>
      <c r="G290" s="39">
        <f>IF(A290="","",MAX(0,C290-E290))</f>
        <v/>
      </c>
      <c r="H290" s="39">
        <f>IF(A290="","",SUM($F$4:F290))</f>
        <v/>
      </c>
      <c r="I290" s="39">
        <f>IF(A290="","",SUM($E$4:E290))</f>
        <v/>
      </c>
      <c r="J290" s="20">
        <f>IF(A290="","",IF(G290&lt;=0,"Estinta","In corso"))</f>
        <v/>
      </c>
      <c r="K290" s="17">
        <f>IF(A290="","",YEAR(B290))</f>
        <v/>
      </c>
      <c r="L290" s="17">
        <f>IF(A290="","",MONTH(B290))</f>
        <v/>
      </c>
    </row>
    <row r="291">
      <c r="A291" s="21">
        <f>IF(OR(A290="",G290&lt;=0),"",IF(A290&lt;'Input Mutuo'!$B$8,A290+1,""))</f>
        <v/>
      </c>
      <c r="B291" s="22">
        <f>IF(A291="","",EDATE(B290,1))</f>
        <v/>
      </c>
      <c r="C291" s="40">
        <f>IF(A291="","",G290)</f>
        <v/>
      </c>
      <c r="D291" s="40">
        <f>IF(A291="","",'Input Mutuo'!$B$7)</f>
        <v/>
      </c>
      <c r="E291" s="40">
        <f>IF(A291="","",MAX(0,D291-F291))</f>
        <v/>
      </c>
      <c r="F291" s="40">
        <f>IF(A291="","",IFERROR(C291*'Input Mutuo'!$B$11/'Input Mutuo'!$B$9,0))</f>
        <v/>
      </c>
      <c r="G291" s="40">
        <f>IF(A291="","",MAX(0,C291-E291))</f>
        <v/>
      </c>
      <c r="H291" s="40">
        <f>IF(A291="","",SUM($F$4:F291))</f>
        <v/>
      </c>
      <c r="I291" s="40">
        <f>IF(A291="","",SUM($E$4:E291))</f>
        <v/>
      </c>
      <c r="J291" s="24">
        <f>IF(A291="","",IF(G291&lt;=0,"Estinta","In corso"))</f>
        <v/>
      </c>
      <c r="K291" s="21">
        <f>IF(A291="","",YEAR(B291))</f>
        <v/>
      </c>
      <c r="L291" s="21">
        <f>IF(A291="","",MONTH(B291))</f>
        <v/>
      </c>
    </row>
    <row r="292">
      <c r="A292" s="17">
        <f>IF(OR(A291="",G291&lt;=0),"",IF(A291&lt;'Input Mutuo'!$B$8,A291+1,""))</f>
        <v/>
      </c>
      <c r="B292" s="18">
        <f>IF(A292="","",EDATE(B291,1))</f>
        <v/>
      </c>
      <c r="C292" s="39">
        <f>IF(A292="","",G291)</f>
        <v/>
      </c>
      <c r="D292" s="39">
        <f>IF(A292="","",'Input Mutuo'!$B$7)</f>
        <v/>
      </c>
      <c r="E292" s="39">
        <f>IF(A292="","",MAX(0,D292-F292))</f>
        <v/>
      </c>
      <c r="F292" s="39">
        <f>IF(A292="","",IFERROR(C292*'Input Mutuo'!$B$11/'Input Mutuo'!$B$9,0))</f>
        <v/>
      </c>
      <c r="G292" s="39">
        <f>IF(A292="","",MAX(0,C292-E292))</f>
        <v/>
      </c>
      <c r="H292" s="39">
        <f>IF(A292="","",SUM($F$4:F292))</f>
        <v/>
      </c>
      <c r="I292" s="39">
        <f>IF(A292="","",SUM($E$4:E292))</f>
        <v/>
      </c>
      <c r="J292" s="20">
        <f>IF(A292="","",IF(G292&lt;=0,"Estinta","In corso"))</f>
        <v/>
      </c>
      <c r="K292" s="17">
        <f>IF(A292="","",YEAR(B292))</f>
        <v/>
      </c>
      <c r="L292" s="17">
        <f>IF(A292="","",MONTH(B292))</f>
        <v/>
      </c>
    </row>
    <row r="293">
      <c r="A293" s="21">
        <f>IF(OR(A292="",G292&lt;=0),"",IF(A292&lt;'Input Mutuo'!$B$8,A292+1,""))</f>
        <v/>
      </c>
      <c r="B293" s="22">
        <f>IF(A293="","",EDATE(B292,1))</f>
        <v/>
      </c>
      <c r="C293" s="40">
        <f>IF(A293="","",G292)</f>
        <v/>
      </c>
      <c r="D293" s="40">
        <f>IF(A293="","",'Input Mutuo'!$B$7)</f>
        <v/>
      </c>
      <c r="E293" s="40">
        <f>IF(A293="","",MAX(0,D293-F293))</f>
        <v/>
      </c>
      <c r="F293" s="40">
        <f>IF(A293="","",IFERROR(C293*'Input Mutuo'!$B$11/'Input Mutuo'!$B$9,0))</f>
        <v/>
      </c>
      <c r="G293" s="40">
        <f>IF(A293="","",MAX(0,C293-E293))</f>
        <v/>
      </c>
      <c r="H293" s="40">
        <f>IF(A293="","",SUM($F$4:F293))</f>
        <v/>
      </c>
      <c r="I293" s="40">
        <f>IF(A293="","",SUM($E$4:E293))</f>
        <v/>
      </c>
      <c r="J293" s="24">
        <f>IF(A293="","",IF(G293&lt;=0,"Estinta","In corso"))</f>
        <v/>
      </c>
      <c r="K293" s="21">
        <f>IF(A293="","",YEAR(B293))</f>
        <v/>
      </c>
      <c r="L293" s="21">
        <f>IF(A293="","",MONTH(B293))</f>
        <v/>
      </c>
    </row>
    <row r="294">
      <c r="A294" s="17">
        <f>IF(OR(A293="",G293&lt;=0),"",IF(A293&lt;'Input Mutuo'!$B$8,A293+1,""))</f>
        <v/>
      </c>
      <c r="B294" s="18">
        <f>IF(A294="","",EDATE(B293,1))</f>
        <v/>
      </c>
      <c r="C294" s="39">
        <f>IF(A294="","",G293)</f>
        <v/>
      </c>
      <c r="D294" s="39">
        <f>IF(A294="","",'Input Mutuo'!$B$7)</f>
        <v/>
      </c>
      <c r="E294" s="39">
        <f>IF(A294="","",MAX(0,D294-F294))</f>
        <v/>
      </c>
      <c r="F294" s="39">
        <f>IF(A294="","",IFERROR(C294*'Input Mutuo'!$B$11/'Input Mutuo'!$B$9,0))</f>
        <v/>
      </c>
      <c r="G294" s="39">
        <f>IF(A294="","",MAX(0,C294-E294))</f>
        <v/>
      </c>
      <c r="H294" s="39">
        <f>IF(A294="","",SUM($F$4:F294))</f>
        <v/>
      </c>
      <c r="I294" s="39">
        <f>IF(A294="","",SUM($E$4:E294))</f>
        <v/>
      </c>
      <c r="J294" s="20">
        <f>IF(A294="","",IF(G294&lt;=0,"Estinta","In corso"))</f>
        <v/>
      </c>
      <c r="K294" s="17">
        <f>IF(A294="","",YEAR(B294))</f>
        <v/>
      </c>
      <c r="L294" s="17">
        <f>IF(A294="","",MONTH(B294))</f>
        <v/>
      </c>
    </row>
    <row r="295">
      <c r="A295" s="21">
        <f>IF(OR(A294="",G294&lt;=0),"",IF(A294&lt;'Input Mutuo'!$B$8,A294+1,""))</f>
        <v/>
      </c>
      <c r="B295" s="22">
        <f>IF(A295="","",EDATE(B294,1))</f>
        <v/>
      </c>
      <c r="C295" s="40">
        <f>IF(A295="","",G294)</f>
        <v/>
      </c>
      <c r="D295" s="40">
        <f>IF(A295="","",'Input Mutuo'!$B$7)</f>
        <v/>
      </c>
      <c r="E295" s="40">
        <f>IF(A295="","",MAX(0,D295-F295))</f>
        <v/>
      </c>
      <c r="F295" s="40">
        <f>IF(A295="","",IFERROR(C295*'Input Mutuo'!$B$11/'Input Mutuo'!$B$9,0))</f>
        <v/>
      </c>
      <c r="G295" s="40">
        <f>IF(A295="","",MAX(0,C295-E295))</f>
        <v/>
      </c>
      <c r="H295" s="40">
        <f>IF(A295="","",SUM($F$4:F295))</f>
        <v/>
      </c>
      <c r="I295" s="40">
        <f>IF(A295="","",SUM($E$4:E295))</f>
        <v/>
      </c>
      <c r="J295" s="24">
        <f>IF(A295="","",IF(G295&lt;=0,"Estinta","In corso"))</f>
        <v/>
      </c>
      <c r="K295" s="21">
        <f>IF(A295="","",YEAR(B295))</f>
        <v/>
      </c>
      <c r="L295" s="21">
        <f>IF(A295="","",MONTH(B295))</f>
        <v/>
      </c>
    </row>
    <row r="296">
      <c r="A296" s="17">
        <f>IF(OR(A295="",G295&lt;=0),"",IF(A295&lt;'Input Mutuo'!$B$8,A295+1,""))</f>
        <v/>
      </c>
      <c r="B296" s="18">
        <f>IF(A296="","",EDATE(B295,1))</f>
        <v/>
      </c>
      <c r="C296" s="39">
        <f>IF(A296="","",G295)</f>
        <v/>
      </c>
      <c r="D296" s="39">
        <f>IF(A296="","",'Input Mutuo'!$B$7)</f>
        <v/>
      </c>
      <c r="E296" s="39">
        <f>IF(A296="","",MAX(0,D296-F296))</f>
        <v/>
      </c>
      <c r="F296" s="39">
        <f>IF(A296="","",IFERROR(C296*'Input Mutuo'!$B$11/'Input Mutuo'!$B$9,0))</f>
        <v/>
      </c>
      <c r="G296" s="39">
        <f>IF(A296="","",MAX(0,C296-E296))</f>
        <v/>
      </c>
      <c r="H296" s="39">
        <f>IF(A296="","",SUM($F$4:F296))</f>
        <v/>
      </c>
      <c r="I296" s="39">
        <f>IF(A296="","",SUM($E$4:E296))</f>
        <v/>
      </c>
      <c r="J296" s="20">
        <f>IF(A296="","",IF(G296&lt;=0,"Estinta","In corso"))</f>
        <v/>
      </c>
      <c r="K296" s="17">
        <f>IF(A296="","",YEAR(B296))</f>
        <v/>
      </c>
      <c r="L296" s="17">
        <f>IF(A296="","",MONTH(B296))</f>
        <v/>
      </c>
    </row>
    <row r="297">
      <c r="A297" s="21">
        <f>IF(OR(A296="",G296&lt;=0),"",IF(A296&lt;'Input Mutuo'!$B$8,A296+1,""))</f>
        <v/>
      </c>
      <c r="B297" s="22">
        <f>IF(A297="","",EDATE(B296,1))</f>
        <v/>
      </c>
      <c r="C297" s="40">
        <f>IF(A297="","",G296)</f>
        <v/>
      </c>
      <c r="D297" s="40">
        <f>IF(A297="","",'Input Mutuo'!$B$7)</f>
        <v/>
      </c>
      <c r="E297" s="40">
        <f>IF(A297="","",MAX(0,D297-F297))</f>
        <v/>
      </c>
      <c r="F297" s="40">
        <f>IF(A297="","",IFERROR(C297*'Input Mutuo'!$B$11/'Input Mutuo'!$B$9,0))</f>
        <v/>
      </c>
      <c r="G297" s="40">
        <f>IF(A297="","",MAX(0,C297-E297))</f>
        <v/>
      </c>
      <c r="H297" s="40">
        <f>IF(A297="","",SUM($F$4:F297))</f>
        <v/>
      </c>
      <c r="I297" s="40">
        <f>IF(A297="","",SUM($E$4:E297))</f>
        <v/>
      </c>
      <c r="J297" s="24">
        <f>IF(A297="","",IF(G297&lt;=0,"Estinta","In corso"))</f>
        <v/>
      </c>
      <c r="K297" s="21">
        <f>IF(A297="","",YEAR(B297))</f>
        <v/>
      </c>
      <c r="L297" s="21">
        <f>IF(A297="","",MONTH(B297))</f>
        <v/>
      </c>
    </row>
    <row r="298">
      <c r="A298" s="17">
        <f>IF(OR(A297="",G297&lt;=0),"",IF(A297&lt;'Input Mutuo'!$B$8,A297+1,""))</f>
        <v/>
      </c>
      <c r="B298" s="18">
        <f>IF(A298="","",EDATE(B297,1))</f>
        <v/>
      </c>
      <c r="C298" s="39">
        <f>IF(A298="","",G297)</f>
        <v/>
      </c>
      <c r="D298" s="39">
        <f>IF(A298="","",'Input Mutuo'!$B$7)</f>
        <v/>
      </c>
      <c r="E298" s="39">
        <f>IF(A298="","",MAX(0,D298-F298))</f>
        <v/>
      </c>
      <c r="F298" s="39">
        <f>IF(A298="","",IFERROR(C298*'Input Mutuo'!$B$11/'Input Mutuo'!$B$9,0))</f>
        <v/>
      </c>
      <c r="G298" s="39">
        <f>IF(A298="","",MAX(0,C298-E298))</f>
        <v/>
      </c>
      <c r="H298" s="39">
        <f>IF(A298="","",SUM($F$4:F298))</f>
        <v/>
      </c>
      <c r="I298" s="39">
        <f>IF(A298="","",SUM($E$4:E298))</f>
        <v/>
      </c>
      <c r="J298" s="20">
        <f>IF(A298="","",IF(G298&lt;=0,"Estinta","In corso"))</f>
        <v/>
      </c>
      <c r="K298" s="17">
        <f>IF(A298="","",YEAR(B298))</f>
        <v/>
      </c>
      <c r="L298" s="17">
        <f>IF(A298="","",MONTH(B298))</f>
        <v/>
      </c>
    </row>
    <row r="299">
      <c r="A299" s="21">
        <f>IF(OR(A298="",G298&lt;=0),"",IF(A298&lt;'Input Mutuo'!$B$8,A298+1,""))</f>
        <v/>
      </c>
      <c r="B299" s="22">
        <f>IF(A299="","",EDATE(B298,1))</f>
        <v/>
      </c>
      <c r="C299" s="40">
        <f>IF(A299="","",G298)</f>
        <v/>
      </c>
      <c r="D299" s="40">
        <f>IF(A299="","",'Input Mutuo'!$B$7)</f>
        <v/>
      </c>
      <c r="E299" s="40">
        <f>IF(A299="","",MAX(0,D299-F299))</f>
        <v/>
      </c>
      <c r="F299" s="40">
        <f>IF(A299="","",IFERROR(C299*'Input Mutuo'!$B$11/'Input Mutuo'!$B$9,0))</f>
        <v/>
      </c>
      <c r="G299" s="40">
        <f>IF(A299="","",MAX(0,C299-E299))</f>
        <v/>
      </c>
      <c r="H299" s="40">
        <f>IF(A299="","",SUM($F$4:F299))</f>
        <v/>
      </c>
      <c r="I299" s="40">
        <f>IF(A299="","",SUM($E$4:E299))</f>
        <v/>
      </c>
      <c r="J299" s="24">
        <f>IF(A299="","",IF(G299&lt;=0,"Estinta","In corso"))</f>
        <v/>
      </c>
      <c r="K299" s="21">
        <f>IF(A299="","",YEAR(B299))</f>
        <v/>
      </c>
      <c r="L299" s="21">
        <f>IF(A299="","",MONTH(B299))</f>
        <v/>
      </c>
    </row>
    <row r="300">
      <c r="A300" s="17">
        <f>IF(OR(A299="",G299&lt;=0),"",IF(A299&lt;'Input Mutuo'!$B$8,A299+1,""))</f>
        <v/>
      </c>
      <c r="B300" s="18">
        <f>IF(A300="","",EDATE(B299,1))</f>
        <v/>
      </c>
      <c r="C300" s="39">
        <f>IF(A300="","",G299)</f>
        <v/>
      </c>
      <c r="D300" s="39">
        <f>IF(A300="","",'Input Mutuo'!$B$7)</f>
        <v/>
      </c>
      <c r="E300" s="39">
        <f>IF(A300="","",MAX(0,D300-F300))</f>
        <v/>
      </c>
      <c r="F300" s="39">
        <f>IF(A300="","",IFERROR(C300*'Input Mutuo'!$B$11/'Input Mutuo'!$B$9,0))</f>
        <v/>
      </c>
      <c r="G300" s="39">
        <f>IF(A300="","",MAX(0,C300-E300))</f>
        <v/>
      </c>
      <c r="H300" s="39">
        <f>IF(A300="","",SUM($F$4:F300))</f>
        <v/>
      </c>
      <c r="I300" s="39">
        <f>IF(A300="","",SUM($E$4:E300))</f>
        <v/>
      </c>
      <c r="J300" s="20">
        <f>IF(A300="","",IF(G300&lt;=0,"Estinta","In corso"))</f>
        <v/>
      </c>
      <c r="K300" s="17">
        <f>IF(A300="","",YEAR(B300))</f>
        <v/>
      </c>
      <c r="L300" s="17">
        <f>IF(A300="","",MONTH(B300))</f>
        <v/>
      </c>
    </row>
    <row r="301">
      <c r="A301" s="21">
        <f>IF(OR(A300="",G300&lt;=0),"",IF(A300&lt;'Input Mutuo'!$B$8,A300+1,""))</f>
        <v/>
      </c>
      <c r="B301" s="22">
        <f>IF(A301="","",EDATE(B300,1))</f>
        <v/>
      </c>
      <c r="C301" s="40">
        <f>IF(A301="","",G300)</f>
        <v/>
      </c>
      <c r="D301" s="40">
        <f>IF(A301="","",'Input Mutuo'!$B$7)</f>
        <v/>
      </c>
      <c r="E301" s="40">
        <f>IF(A301="","",MAX(0,D301-F301))</f>
        <v/>
      </c>
      <c r="F301" s="40">
        <f>IF(A301="","",IFERROR(C301*'Input Mutuo'!$B$11/'Input Mutuo'!$B$9,0))</f>
        <v/>
      </c>
      <c r="G301" s="40">
        <f>IF(A301="","",MAX(0,C301-E301))</f>
        <v/>
      </c>
      <c r="H301" s="40">
        <f>IF(A301="","",SUM($F$4:F301))</f>
        <v/>
      </c>
      <c r="I301" s="40">
        <f>IF(A301="","",SUM($E$4:E301))</f>
        <v/>
      </c>
      <c r="J301" s="24">
        <f>IF(A301="","",IF(G301&lt;=0,"Estinta","In corso"))</f>
        <v/>
      </c>
      <c r="K301" s="21">
        <f>IF(A301="","",YEAR(B301))</f>
        <v/>
      </c>
      <c r="L301" s="21">
        <f>IF(A301="","",MONTH(B301))</f>
        <v/>
      </c>
    </row>
    <row r="302">
      <c r="A302" s="17">
        <f>IF(OR(A301="",G301&lt;=0),"",IF(A301&lt;'Input Mutuo'!$B$8,A301+1,""))</f>
        <v/>
      </c>
      <c r="B302" s="18">
        <f>IF(A302="","",EDATE(B301,1))</f>
        <v/>
      </c>
      <c r="C302" s="39">
        <f>IF(A302="","",G301)</f>
        <v/>
      </c>
      <c r="D302" s="39">
        <f>IF(A302="","",'Input Mutuo'!$B$7)</f>
        <v/>
      </c>
      <c r="E302" s="39">
        <f>IF(A302="","",MAX(0,D302-F302))</f>
        <v/>
      </c>
      <c r="F302" s="39">
        <f>IF(A302="","",IFERROR(C302*'Input Mutuo'!$B$11/'Input Mutuo'!$B$9,0))</f>
        <v/>
      </c>
      <c r="G302" s="39">
        <f>IF(A302="","",MAX(0,C302-E302))</f>
        <v/>
      </c>
      <c r="H302" s="39">
        <f>IF(A302="","",SUM($F$4:F302))</f>
        <v/>
      </c>
      <c r="I302" s="39">
        <f>IF(A302="","",SUM($E$4:E302))</f>
        <v/>
      </c>
      <c r="J302" s="20">
        <f>IF(A302="","",IF(G302&lt;=0,"Estinta","In corso"))</f>
        <v/>
      </c>
      <c r="K302" s="17">
        <f>IF(A302="","",YEAR(B302))</f>
        <v/>
      </c>
      <c r="L302" s="17">
        <f>IF(A302="","",MONTH(B302))</f>
        <v/>
      </c>
    </row>
    <row r="303">
      <c r="A303" s="21">
        <f>IF(OR(A302="",G302&lt;=0),"",IF(A302&lt;'Input Mutuo'!$B$8,A302+1,""))</f>
        <v/>
      </c>
      <c r="B303" s="22">
        <f>IF(A303="","",EDATE(B302,1))</f>
        <v/>
      </c>
      <c r="C303" s="40">
        <f>IF(A303="","",G302)</f>
        <v/>
      </c>
      <c r="D303" s="40">
        <f>IF(A303="","",'Input Mutuo'!$B$7)</f>
        <v/>
      </c>
      <c r="E303" s="40">
        <f>IF(A303="","",MAX(0,D303-F303))</f>
        <v/>
      </c>
      <c r="F303" s="40">
        <f>IF(A303="","",IFERROR(C303*'Input Mutuo'!$B$11/'Input Mutuo'!$B$9,0))</f>
        <v/>
      </c>
      <c r="G303" s="40">
        <f>IF(A303="","",MAX(0,C303-E303))</f>
        <v/>
      </c>
      <c r="H303" s="40">
        <f>IF(A303="","",SUM($F$4:F303))</f>
        <v/>
      </c>
      <c r="I303" s="40">
        <f>IF(A303="","",SUM($E$4:E303))</f>
        <v/>
      </c>
      <c r="J303" s="24">
        <f>IF(A303="","",IF(G303&lt;=0,"Estinta","In corso"))</f>
        <v/>
      </c>
      <c r="K303" s="21">
        <f>IF(A303="","",YEAR(B303))</f>
        <v/>
      </c>
      <c r="L303" s="21">
        <f>IF(A303="","",MONTH(B303))</f>
        <v/>
      </c>
    </row>
    <row r="304"/>
    <row r="305"/>
    <row r="306">
      <c r="A306" s="25" t="inlineStr">
        <is>
          <t>Indicatore</t>
        </is>
      </c>
      <c r="B306" s="25" t="inlineStr">
        <is>
          <t>Valore</t>
        </is>
      </c>
    </row>
    <row r="307">
      <c r="A307" s="3" t="inlineStr">
        <is>
          <t>Totale rate</t>
        </is>
      </c>
      <c r="B307" s="26">
        <f>COUNTIF(A4:A303,"&gt;0")</f>
        <v/>
      </c>
    </row>
    <row r="308">
      <c r="A308" s="6" t="inlineStr">
        <is>
          <t>Totale pagato</t>
        </is>
      </c>
      <c r="B308" s="41">
        <f>SUM(D4:D303)</f>
        <v/>
      </c>
    </row>
    <row r="309">
      <c r="A309" s="3" t="inlineStr">
        <is>
          <t>Totale capitale</t>
        </is>
      </c>
      <c r="B309" s="41">
        <f>SUM(E4:E303)</f>
        <v/>
      </c>
    </row>
    <row r="310">
      <c r="A310" s="6" t="inlineStr">
        <is>
          <t>Totale interessi</t>
        </is>
      </c>
      <c r="B310" s="41">
        <f>SUM(F4:F303)</f>
        <v/>
      </c>
    </row>
    <row r="311">
      <c r="A311" s="3" t="inlineStr">
        <is>
          <t>Media rata</t>
        </is>
      </c>
      <c r="B311" s="41">
        <f>IFERROR(AVERAGE(D4:D303),0)</f>
        <v/>
      </c>
    </row>
    <row r="312">
      <c r="A312" s="6" t="inlineStr">
        <is>
          <t>Verifica residuo</t>
        </is>
      </c>
      <c r="B312" s="42">
        <f>IFERROR(SUM(E4:E303)+G4-C4,0)</f>
        <v/>
      </c>
    </row>
  </sheetData>
  <autoFilter ref="A3:L303"/>
  <mergeCells count="1">
    <mergeCell ref="A1:L1"/>
  </mergeCells>
  <conditionalFormatting sqref="J4:J303">
    <cfRule type="expression" priority="1" dxfId="1">
      <formula>$J4="Estinta"</formula>
    </cfRule>
  </conditionalFormatting>
  <conditionalFormatting sqref="G4:G303">
    <cfRule type="expression" priority="2" dxfId="0">
      <formula>AND($G4&lt;0,$G4&lt;&gt;"")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3" customWidth="1" min="1" max="1"/>
    <col width="20" customWidth="1" min="2" max="2"/>
    <col width="4" customWidth="1" min="3" max="3"/>
    <col width="33" customWidth="1" min="4" max="4"/>
    <col width="20" customWidth="1" min="5" max="5"/>
    <col width="4" customWidth="1" min="6" max="6"/>
    <col width="4" customWidth="1" min="7" max="7"/>
    <col width="30" customWidth="1" min="8" max="8"/>
    <col width="20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 ht="28" customHeight="1">
      <c r="A1" s="1" t="inlineStr">
        <is>
          <t>Dashboard Mutuo Casa</t>
        </is>
      </c>
    </row>
    <row r="2"/>
    <row r="3">
      <c r="A3" s="25" t="inlineStr">
        <is>
          <t>Indicatori principali</t>
        </is>
      </c>
      <c r="D3" s="25" t="inlineStr">
        <is>
          <t>Condizioni economiche</t>
        </is>
      </c>
      <c r="H3" s="25" t="inlineStr">
        <is>
          <t>Composizione costo totale</t>
        </is>
      </c>
    </row>
    <row r="4">
      <c r="A4" s="3" t="inlineStr">
        <is>
          <t>Importo mutuo</t>
        </is>
      </c>
      <c r="B4" s="43">
        <f>IF('Input Mutuo'!$B$6="","",'Input Mutuo'!$B$6)</f>
        <v/>
      </c>
      <c r="D4" s="3" t="inlineStr">
        <is>
          <t>Rata mensile</t>
        </is>
      </c>
      <c r="E4" s="43">
        <f>IF('Input Mutuo'!$B$7="","",'Input Mutuo'!$B$7)</f>
        <v/>
      </c>
      <c r="H4" s="2" t="inlineStr">
        <is>
          <t>Componente</t>
        </is>
      </c>
      <c r="I4" s="2" t="inlineStr">
        <is>
          <t>Importo</t>
        </is>
      </c>
    </row>
    <row r="5">
      <c r="A5" s="6" t="inlineStr">
        <is>
          <t>Valore immobile</t>
        </is>
      </c>
      <c r="B5" s="44">
        <f>IF('Input Mutuo'!$B$15="","",'Input Mutuo'!$B$15)</f>
        <v/>
      </c>
      <c r="D5" s="6" t="inlineStr">
        <is>
          <t>TAN annuo</t>
        </is>
      </c>
      <c r="E5" s="31">
        <f>IF('Input Mutuo'!$B$11="","",'Input Mutuo'!$B$11)</f>
        <v/>
      </c>
      <c r="H5" s="3" t="inlineStr">
        <is>
          <t>Capitale finanziato</t>
        </is>
      </c>
      <c r="I5" s="43">
        <f>IF('Input Mutuo'!$B$6="","",'Input Mutuo'!$B$6)</f>
        <v/>
      </c>
    </row>
    <row r="6">
      <c r="A6" s="3" t="inlineStr">
        <is>
          <t>LTV</t>
        </is>
      </c>
      <c r="B6" s="32">
        <f>IF('Input Mutuo'!$B$16="","",'Input Mutuo'!$B$16)</f>
        <v/>
      </c>
      <c r="D6" s="3" t="inlineStr">
        <is>
          <t>TAEG indicativo</t>
        </is>
      </c>
      <c r="E6" s="32">
        <f>IF('Input Mutuo'!$B$12="","",'Input Mutuo'!$B$12)</f>
        <v/>
      </c>
      <c r="H6" s="6" t="inlineStr">
        <is>
          <t>Interessi stimati</t>
        </is>
      </c>
      <c r="I6" s="44">
        <f>IF('Input Mutuo'!$B$23="","",'Input Mutuo'!$B$23)</f>
        <v/>
      </c>
    </row>
    <row r="7">
      <c r="A7" s="6" t="inlineStr">
        <is>
          <t>Totale interessi</t>
        </is>
      </c>
      <c r="B7" s="44">
        <f>IF('Input Mutuo'!$B$23="","",'Input Mutuo'!$B$23)</f>
        <v/>
      </c>
      <c r="D7" s="6" t="inlineStr">
        <is>
          <t>Durata</t>
        </is>
      </c>
      <c r="E7" s="45">
        <f>IF('Input Mutuo'!$B$10="","",'Input Mutuo'!$B$10)</f>
        <v/>
      </c>
      <c r="H7" s="3" t="inlineStr">
        <is>
          <t>Costi iniziali</t>
        </is>
      </c>
      <c r="I7" s="43">
        <f>IF('Input Mutuo'!$B$22="","",'Input Mutuo'!$B$22)</f>
        <v/>
      </c>
    </row>
    <row r="8">
      <c r="A8" s="3" t="inlineStr">
        <is>
          <t>Debito residuo dopo 5 anni</t>
        </is>
      </c>
      <c r="B8" s="43">
        <f>IFERROR(IF('Input Mutuo'!$B$8&gt;0,INDEX('Piano Ammortamento'!$G$4:$G$303,MIN(60,'Input Mutuo'!$B$8)),0),0)</f>
        <v/>
      </c>
      <c r="D8" s="3" t="inlineStr">
        <is>
          <t>Costo totale del credito</t>
        </is>
      </c>
      <c r="E8" s="43">
        <f>IF('Input Mutuo'!$B$24="","",'Input Mutuo'!$B$24)</f>
        <v/>
      </c>
    </row>
    <row r="9">
      <c r="A9" s="6" t="inlineStr">
        <is>
          <t>Capitale rimborsato dopo 5 anni</t>
        </is>
      </c>
      <c r="B9" s="31">
        <f>IFERROR(IF(AND('Input Mutuo'!$B$8&gt;0,'Input Mutuo'!$B$6&gt;0),INDEX('Piano Ammortamento'!$I$4:$I$303,MIN(60,'Input Mutuo'!$B$8))/'Input Mutuo'!$B$6,0),0)</f>
        <v/>
      </c>
      <c r="D9" s="6" t="inlineStr">
        <is>
          <t>Regime tasso</t>
        </is>
      </c>
      <c r="E9" s="34">
        <f>IF('Input Mutuo'!$B$26="","",'Input Mutuo'!$B$26)</f>
        <v/>
      </c>
      <c r="H9" s="35" t="inlineStr">
        <is>
          <t>Il costo totale include capitale, interessi e costi iniziali.</t>
        </is>
      </c>
    </row>
  </sheetData>
  <mergeCells count="1">
    <mergeCell ref="A1:P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2026-09-08T20:55:36Z</dcterms:created>
  <dcterms:modified xmlns:dcterms="http://purl.org/dc/terms/" xmlns:xsi="http://www.w3.org/2001/XMLSchema-instance" xsi:type="dcterms:W3CDTF">2026-09-08T20:55:36Z</dcterms:modified>
</cp:coreProperties>
</file>