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dett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.00 &quot;€&quot;"/>
    <numFmt numFmtId="166" formatCode="0.0%"/>
    <numFmt numFmtId="167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0F766E"/>
      <sz val="16"/>
    </font>
    <font>
      <name val="Calibri"/>
      <b val="1"/>
      <color rgb="0016A34A"/>
      <sz val="13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DCFCE7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3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6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3" fontId="7" fillId="8" borderId="1" applyAlignment="1" pivotButton="0" quotePrefix="0" xfId="0">
      <alignment horizontal="center" vertical="center" wrapText="1"/>
    </xf>
    <xf numFmtId="166" fontId="8" fillId="9" borderId="1" applyAlignment="1" pivotButton="0" quotePrefix="0" xfId="0">
      <alignment horizontal="center" vertical="center" wrapText="1"/>
    </xf>
    <xf numFmtId="165" fontId="7" fillId="8" borderId="1" applyAlignment="1" pivotButton="0" quotePrefix="0" xfId="0">
      <alignment horizontal="center" vertical="center" wrapText="1"/>
    </xf>
    <xf numFmtId="167" fontId="7" fillId="8" borderId="1" applyAlignment="1" pivotButton="0" quotePrefix="0" xfId="0">
      <alignment horizontal="center" vertical="center" wrapText="1"/>
    </xf>
    <xf numFmtId="0" fontId="6" fillId="1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6" fontId="3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8" fillId="9" borderId="1" applyAlignment="1" pivotButton="0" quotePrefix="0" xfId="0">
      <alignment horizontal="center" vertical="center" wrapText="1"/>
    </xf>
    <xf numFmtId="165" fontId="7" fillId="8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92400E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Disdette per tipologia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'Riepilogo'!$A$9:$A$12</f>
            </numRef>
          </cat>
          <val>
            <numRef>
              <f>'Riepilogo'!$B$9:$B$12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Tipologia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Numero disdette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pratiche</a:t>
            </a:r>
          </a:p>
        </rich>
      </tx>
    </title>
    <plotArea>
      <pieChart>
        <varyColors val="1"/>
        <ser>
          <idx val="0"/>
          <order val="0"/>
          <tx>
            <strRef>
              <f>'Riepilogo'!E8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EF9C3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'Riepilogo'!$D$9:$D$11</f>
            </numRef>
          </cat>
          <val>
            <numRef>
              <f>'Riepilogo'!$E$9:$E$11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13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8" customWidth="1" min="2" max="2"/>
    <col width="20" customWidth="1" min="3" max="3"/>
    <col width="22" customWidth="1" min="4" max="4"/>
    <col width="22" customWidth="1" min="5" max="5"/>
    <col width="28" customWidth="1" min="6" max="6"/>
    <col width="14" customWidth="1" min="7" max="7"/>
    <col width="18" customWidth="1" min="8" max="8"/>
    <col width="16" customWidth="1" min="9" max="9"/>
    <col width="25" customWidth="1" min="10" max="10"/>
    <col width="16" customWidth="1" min="11" max="11"/>
    <col width="20" customWidth="1" min="12" max="12"/>
    <col width="18" customWidth="1" min="13" max="13"/>
    <col width="20" customWidth="1" min="14" max="14"/>
    <col width="16" customWidth="1" min="15" max="15"/>
    <col width="20" customWidth="1" min="16" max="16"/>
    <col width="20" customWidth="1" min="17" max="17"/>
    <col width="24" customWidth="1" min="18" max="18"/>
    <col width="16" customWidth="1" min="19" max="19"/>
    <col width="30" customWidth="1" min="20" max="20"/>
  </cols>
  <sheetData>
    <row r="1" ht="36" customHeight="1">
      <c r="A1" s="1" t="inlineStr">
        <is>
          <t>ID Pratica</t>
        </is>
      </c>
      <c r="B1" s="1" t="inlineStr">
        <is>
          <t>Data invio comunicazione</t>
        </is>
      </c>
      <c r="C1" s="1" t="inlineStr">
        <is>
          <t>Data fine locazione prevista</t>
        </is>
      </c>
      <c r="D1" s="1" t="inlineStr">
        <is>
          <t>Locatore</t>
        </is>
      </c>
      <c r="E1" s="1" t="inlineStr">
        <is>
          <t>Inquilino</t>
        </is>
      </c>
      <c r="F1" s="1" t="inlineStr">
        <is>
          <t>Indirizzo immobile</t>
        </is>
      </c>
      <c r="G1" s="1" t="inlineStr">
        <is>
          <t>Città</t>
        </is>
      </c>
      <c r="H1" s="1" t="inlineStr">
        <is>
          <t>Tipologia contratto</t>
        </is>
      </c>
      <c r="I1" s="1" t="inlineStr">
        <is>
          <t>Durata contratto</t>
        </is>
      </c>
      <c r="J1" s="1" t="inlineStr">
        <is>
          <t>Motivo disdetta</t>
        </is>
      </c>
      <c r="K1" s="1" t="inlineStr">
        <is>
          <t>Modalità invio</t>
        </is>
      </c>
      <c r="L1" s="1" t="inlineStr">
        <is>
          <t>Data ricezione conferma</t>
        </is>
      </c>
      <c r="M1" s="1" t="inlineStr">
        <is>
          <t>Preavviso richiesto (gg)</t>
        </is>
      </c>
      <c r="N1" s="1" t="inlineStr">
        <is>
          <t>Giorni effettivi preavviso</t>
        </is>
      </c>
      <c r="O1" s="1" t="inlineStr">
        <is>
          <t>Esito preavviso</t>
        </is>
      </c>
      <c r="P1" s="1" t="inlineStr">
        <is>
          <t>Penale/indennità richiesta</t>
        </is>
      </c>
      <c r="Q1" s="1" t="inlineStr">
        <is>
          <t>Importo penale/indennità</t>
        </is>
      </c>
      <c r="R1" s="1" t="inlineStr">
        <is>
          <t>Deposito cauzionale trattenuto</t>
        </is>
      </c>
      <c r="S1" s="1" t="inlineStr">
        <is>
          <t>Stato pratica</t>
        </is>
      </c>
      <c r="T1" s="1" t="inlineStr">
        <is>
          <t>Note</t>
        </is>
      </c>
    </row>
    <row r="2">
      <c r="A2" s="2" t="inlineStr">
        <is>
          <t>DS-001</t>
        </is>
      </c>
      <c r="B2" s="29" t="n">
        <v>46032</v>
      </c>
      <c r="C2" s="29" t="n">
        <v>46122</v>
      </c>
      <c r="D2" s="4" t="inlineStr">
        <is>
          <t>Marco Rossi</t>
        </is>
      </c>
      <c r="E2" s="4" t="inlineStr">
        <is>
          <t>Elena Conti</t>
        </is>
      </c>
      <c r="F2" s="4" t="inlineStr">
        <is>
          <t>Via Roma 12</t>
        </is>
      </c>
      <c r="G2" s="4" t="inlineStr">
        <is>
          <t>Milano</t>
        </is>
      </c>
      <c r="H2" s="4" t="inlineStr">
        <is>
          <t>4+4</t>
        </is>
      </c>
      <c r="I2" s="4" t="inlineStr">
        <is>
          <t>4 anni + 4 anni</t>
        </is>
      </c>
      <c r="J2" s="4" t="inlineStr">
        <is>
          <t>Disdetta per vendita immobile</t>
        </is>
      </c>
      <c r="K2" s="4" t="inlineStr">
        <is>
          <t>PEC</t>
        </is>
      </c>
      <c r="L2" s="29" t="n">
        <v>46036</v>
      </c>
      <c r="M2" s="5" t="n"/>
      <c r="N2" s="6">
        <f>IFERROR(DATEDIF(B2,C2,"d"),0)</f>
        <v/>
      </c>
      <c r="O2" s="7">
        <f>IF(N2&gt;=M2,"OK","In ritardo")</f>
        <v/>
      </c>
      <c r="P2" s="8" t="n"/>
      <c r="Q2" s="30" t="inlineStr">
        <is>
          <t>Sì</t>
        </is>
      </c>
      <c r="R2" s="30" t="n">
        <v>500</v>
      </c>
      <c r="S2" s="7">
        <f>IF(L2="","In attesa conferma",IF(O2="OK","Completata","Da verificare"))</f>
        <v/>
      </c>
      <c r="T2" s="4" t="n"/>
    </row>
    <row r="3">
      <c r="A3" s="10" t="inlineStr">
        <is>
          <t>DS-002</t>
        </is>
      </c>
      <c r="B3" s="29" t="n">
        <v>46058</v>
      </c>
      <c r="C3" s="29" t="n">
        <v>46147</v>
      </c>
      <c r="D3" s="4" t="inlineStr">
        <is>
          <t>Giulia Bianchi</t>
        </is>
      </c>
      <c r="E3" s="4" t="inlineStr">
        <is>
          <t>Stefano Mancini</t>
        </is>
      </c>
      <c r="F3" s="4" t="inlineStr">
        <is>
          <t>Corso Italia 45</t>
        </is>
      </c>
      <c r="G3" s="4" t="inlineStr">
        <is>
          <t>Roma</t>
        </is>
      </c>
      <c r="H3" s="4" t="inlineStr">
        <is>
          <t>Transitorio</t>
        </is>
      </c>
      <c r="I3" s="4" t="inlineStr">
        <is>
          <t>18 mesi</t>
        </is>
      </c>
      <c r="J3" s="4" t="inlineStr">
        <is>
          <t>Fine esigenza abitativa</t>
        </is>
      </c>
      <c r="K3" s="4" t="inlineStr">
        <is>
          <t>Raccomandata A/R</t>
        </is>
      </c>
      <c r="L3" s="29" t="n">
        <v>46063</v>
      </c>
      <c r="M3" s="5" t="n"/>
      <c r="N3" s="11">
        <f>IFERROR(DATEDIF(B3,C3,"d"),0)</f>
        <v/>
      </c>
      <c r="O3" s="12">
        <f>IF(N3&gt;=M3,"OK","In ritardo")</f>
        <v/>
      </c>
      <c r="P3" s="8" t="n"/>
      <c r="Q3" s="30" t="inlineStr">
        <is>
          <t>No</t>
        </is>
      </c>
      <c r="R3" s="30" t="n">
        <v>0</v>
      </c>
      <c r="S3" s="12">
        <f>IF(L3="","In attesa conferma",IF(O3="OK","Completata","Da verificare"))</f>
        <v/>
      </c>
      <c r="T3" s="4" t="n"/>
    </row>
    <row r="4">
      <c r="A4" s="2" t="inlineStr">
        <is>
          <t>DS-003</t>
        </is>
      </c>
      <c r="B4" s="29" t="n">
        <v>46042</v>
      </c>
      <c r="C4" s="29" t="n">
        <v>46112</v>
      </c>
      <c r="D4" s="4" t="inlineStr">
        <is>
          <t>Luca Ferrari</t>
        </is>
      </c>
      <c r="E4" s="4" t="inlineStr">
        <is>
          <t>Paola Neri</t>
        </is>
      </c>
      <c r="F4" s="4" t="inlineStr">
        <is>
          <t>Via Garibaldi 8</t>
        </is>
      </c>
      <c r="G4" s="4" t="inlineStr">
        <is>
          <t>Torino</t>
        </is>
      </c>
      <c r="H4" s="4" t="inlineStr">
        <is>
          <t>3+2</t>
        </is>
      </c>
      <c r="I4" s="4" t="inlineStr">
        <is>
          <t>3 anni + 2 anni</t>
        </is>
      </c>
      <c r="J4" s="4" t="inlineStr">
        <is>
          <t>Recesso anticipato - trasferimento lavoro</t>
        </is>
      </c>
      <c r="K4" s="4" t="inlineStr">
        <is>
          <t>PEC</t>
        </is>
      </c>
      <c r="L4" s="29" t="n">
        <v>46047</v>
      </c>
      <c r="M4" s="5" t="n"/>
      <c r="N4" s="6">
        <f>IFERROR(DATEDIF(B4,C4,"d"),0)</f>
        <v/>
      </c>
      <c r="O4" s="7">
        <f>IF(N4&gt;=M4,"OK","In ritardo")</f>
        <v/>
      </c>
      <c r="P4" s="8" t="n"/>
      <c r="Q4" s="30" t="inlineStr">
        <is>
          <t>Sì</t>
        </is>
      </c>
      <c r="R4" s="30" t="n">
        <v>800</v>
      </c>
      <c r="S4" s="7">
        <f>IF(L4="","In attesa conferma",IF(O4="OK","Completata","Da verificare"))</f>
        <v/>
      </c>
      <c r="T4" s="4" t="n"/>
    </row>
    <row r="5">
      <c r="A5" s="10" t="inlineStr">
        <is>
          <t>DS-004</t>
        </is>
      </c>
      <c r="B5" s="29" t="n">
        <v>46068</v>
      </c>
      <c r="C5" s="29" t="n">
        <v>46157</v>
      </c>
      <c r="D5" s="4" t="inlineStr">
        <is>
          <t>Anna Esposito</t>
        </is>
      </c>
      <c r="E5" s="4" t="inlineStr">
        <is>
          <t>Carlo Vitale</t>
        </is>
      </c>
      <c r="F5" s="4" t="inlineStr">
        <is>
          <t>Via Napoli 22</t>
        </is>
      </c>
      <c r="G5" s="4" t="inlineStr">
        <is>
          <t>Napoli</t>
        </is>
      </c>
      <c r="H5" s="4" t="inlineStr">
        <is>
          <t>4+4</t>
        </is>
      </c>
      <c r="I5" s="4" t="inlineStr">
        <is>
          <t>4 anni + 4 anni</t>
        </is>
      </c>
      <c r="J5" s="4" t="inlineStr">
        <is>
          <t>Morosità / Diffida</t>
        </is>
      </c>
      <c r="K5" s="4" t="inlineStr">
        <is>
          <t>Raccomandata A/R</t>
        </is>
      </c>
      <c r="L5" s="29" t="n">
        <v>46073</v>
      </c>
      <c r="M5" s="5" t="n"/>
      <c r="N5" s="11">
        <f>IFERROR(DATEDIF(B5,C5,"d"),0)</f>
        <v/>
      </c>
      <c r="O5" s="12">
        <f>IF(N5&gt;=M5,"OK","In ritardo")</f>
        <v/>
      </c>
      <c r="P5" s="8" t="n"/>
      <c r="Q5" s="30" t="inlineStr">
        <is>
          <t>Sì</t>
        </is>
      </c>
      <c r="R5" s="30" t="n">
        <v>1200</v>
      </c>
      <c r="S5" s="12">
        <f>IF(L5="","In attesa conferma",IF(O5="OK","Completata","Da verificare"))</f>
        <v/>
      </c>
      <c r="T5" s="4" t="n"/>
    </row>
    <row r="6">
      <c r="A6" s="2" t="inlineStr">
        <is>
          <t>DS-005</t>
        </is>
      </c>
      <c r="B6" s="29" t="n">
        <v>46082</v>
      </c>
      <c r="C6" s="29" t="n">
        <v>46142</v>
      </c>
      <c r="D6" s="4" t="inlineStr">
        <is>
          <t>Francesca Romano</t>
        </is>
      </c>
      <c r="E6" s="4" t="inlineStr">
        <is>
          <t>Luigi Greco</t>
        </is>
      </c>
      <c r="F6" s="4" t="inlineStr">
        <is>
          <t>Viale Libertà 16</t>
        </is>
      </c>
      <c r="G6" s="4" t="inlineStr">
        <is>
          <t>Palermo</t>
        </is>
      </c>
      <c r="H6" s="4" t="inlineStr">
        <is>
          <t>Transitorio</t>
        </is>
      </c>
      <c r="I6" s="4" t="inlineStr">
        <is>
          <t>12 mesi</t>
        </is>
      </c>
      <c r="J6" s="4" t="inlineStr">
        <is>
          <t>Mancato rinnovo</t>
        </is>
      </c>
      <c r="K6" s="4" t="inlineStr">
        <is>
          <t>PEC</t>
        </is>
      </c>
      <c r="L6" s="29" t="n">
        <v>46087</v>
      </c>
      <c r="M6" s="5" t="n"/>
      <c r="N6" s="6">
        <f>IFERROR(DATEDIF(B6,C6,"d"),0)</f>
        <v/>
      </c>
      <c r="O6" s="7">
        <f>IF(N6&gt;=M6,"OK","In ritardo")</f>
        <v/>
      </c>
      <c r="P6" s="8" t="n"/>
      <c r="Q6" s="30" t="inlineStr">
        <is>
          <t>No</t>
        </is>
      </c>
      <c r="R6" s="30" t="n">
        <v>0</v>
      </c>
      <c r="S6" s="7">
        <f>IF(L6="","In attesa conferma",IF(O6="OK","Completata","Da verificare"))</f>
        <v/>
      </c>
      <c r="T6" s="4" t="n"/>
    </row>
    <row r="7">
      <c r="A7" s="10" t="inlineStr">
        <is>
          <t>DS-006</t>
        </is>
      </c>
      <c r="B7" s="29" t="n">
        <v>46027</v>
      </c>
      <c r="C7" s="29" t="n">
        <v>46142</v>
      </c>
      <c r="D7" s="4" t="inlineStr">
        <is>
          <t>Giuseppe Conti</t>
        </is>
      </c>
      <c r="E7" s="4" t="inlineStr">
        <is>
          <t>Maria Lombardi</t>
        </is>
      </c>
      <c r="F7" s="4" t="inlineStr">
        <is>
          <t>Via Milano 30</t>
        </is>
      </c>
      <c r="G7" s="4" t="inlineStr">
        <is>
          <t>Bologna</t>
        </is>
      </c>
      <c r="H7" s="4" t="inlineStr">
        <is>
          <t>3+2</t>
        </is>
      </c>
      <c r="I7" s="4" t="inlineStr">
        <is>
          <t>3 anni + 2 anni</t>
        </is>
      </c>
      <c r="J7" s="4" t="inlineStr">
        <is>
          <t>Uso personale del locatore</t>
        </is>
      </c>
      <c r="K7" s="4" t="inlineStr">
        <is>
          <t>PEC</t>
        </is>
      </c>
      <c r="L7" s="29" t="n"/>
      <c r="M7" s="5" t="n"/>
      <c r="N7" s="11">
        <f>IFERROR(DATEDIF(B7,C7,"d"),0)</f>
        <v/>
      </c>
      <c r="O7" s="12">
        <f>IF(N7&gt;=M7,"OK","In ritardo")</f>
        <v/>
      </c>
      <c r="P7" s="8" t="n"/>
      <c r="Q7" s="30" t="inlineStr">
        <is>
          <t>Sì</t>
        </is>
      </c>
      <c r="R7" s="30" t="n">
        <v>600</v>
      </c>
      <c r="S7" s="12">
        <f>IF(L7="","In attesa conferma",IF(O7="OK","Completata","Da verificare"))</f>
        <v/>
      </c>
      <c r="T7" s="4" t="n"/>
    </row>
    <row r="8">
      <c r="A8" s="2" t="inlineStr">
        <is>
          <t>DS-007</t>
        </is>
      </c>
      <c r="B8" s="29" t="n">
        <v>46081</v>
      </c>
      <c r="C8" s="29" t="n">
        <v>46203</v>
      </c>
      <c r="D8" s="4" t="inlineStr">
        <is>
          <t>Roberto Sala</t>
        </is>
      </c>
      <c r="E8" s="4" t="inlineStr">
        <is>
          <t>Sara De Luca</t>
        </is>
      </c>
      <c r="F8" s="4" t="inlineStr">
        <is>
          <t>Corso Garibaldi 101</t>
        </is>
      </c>
      <c r="G8" s="4" t="inlineStr">
        <is>
          <t>Firenze</t>
        </is>
      </c>
      <c r="H8" s="4" t="inlineStr">
        <is>
          <t>4+4</t>
        </is>
      </c>
      <c r="I8" s="4" t="inlineStr">
        <is>
          <t>4 anni + 4 anni</t>
        </is>
      </c>
      <c r="J8" s="4" t="inlineStr">
        <is>
          <t>Recesso inquilino - cambio città</t>
        </is>
      </c>
      <c r="K8" s="4" t="inlineStr">
        <is>
          <t>Raccomandata A/R</t>
        </is>
      </c>
      <c r="L8" s="29" t="n">
        <v>46086</v>
      </c>
      <c r="M8" s="5" t="n"/>
      <c r="N8" s="6">
        <f>IFERROR(DATEDIF(B8,C8,"d"),0)</f>
        <v/>
      </c>
      <c r="O8" s="7">
        <f>IF(N8&gt;=M8,"OK","In ritardo")</f>
        <v/>
      </c>
      <c r="P8" s="8" t="n"/>
      <c r="Q8" s="30" t="inlineStr">
        <is>
          <t>No</t>
        </is>
      </c>
      <c r="R8" s="30" t="n">
        <v>250</v>
      </c>
      <c r="S8" s="7">
        <f>IF(L8="","In attesa conferma",IF(O8="OK","Completata","Da verificare"))</f>
        <v/>
      </c>
      <c r="T8" s="4" t="n"/>
    </row>
    <row r="9">
      <c r="A9" s="10" t="inlineStr">
        <is>
          <t>DS-008</t>
        </is>
      </c>
      <c r="B9" s="29" t="n">
        <v>46091</v>
      </c>
      <c r="C9" s="29" t="n">
        <v>46183</v>
      </c>
      <c r="D9" s="4" t="inlineStr">
        <is>
          <t>Marianna Costa</t>
        </is>
      </c>
      <c r="E9" s="4" t="inlineStr">
        <is>
          <t>Andrea Moretti</t>
        </is>
      </c>
      <c r="F9" s="4" t="inlineStr">
        <is>
          <t>Via Dante 14</t>
        </is>
      </c>
      <c r="G9" s="4" t="inlineStr">
        <is>
          <t>Genova</t>
        </is>
      </c>
      <c r="H9" s="4" t="inlineStr">
        <is>
          <t>Transitorio</t>
        </is>
      </c>
      <c r="I9" s="4" t="inlineStr">
        <is>
          <t>6 mesi</t>
        </is>
      </c>
      <c r="J9" s="4" t="inlineStr">
        <is>
          <t>Scadenza naturale</t>
        </is>
      </c>
      <c r="K9" s="4" t="inlineStr">
        <is>
          <t>PEC</t>
        </is>
      </c>
      <c r="L9" s="29" t="n">
        <v>46095</v>
      </c>
      <c r="M9" s="5" t="n"/>
      <c r="N9" s="11">
        <f>IFERROR(DATEDIF(B9,C9,"d"),0)</f>
        <v/>
      </c>
      <c r="O9" s="12">
        <f>IF(N9&gt;=M9,"OK","In ritardo")</f>
        <v/>
      </c>
      <c r="P9" s="8" t="n"/>
      <c r="Q9" s="30" t="inlineStr">
        <is>
          <t>No</t>
        </is>
      </c>
      <c r="R9" s="30" t="n">
        <v>0</v>
      </c>
      <c r="S9" s="12">
        <f>IF(L9="","In attesa conferma",IF(O9="OK","Completata","Da verificare"))</f>
        <v/>
      </c>
      <c r="T9" s="4" t="n"/>
    </row>
    <row r="10">
      <c r="A10" s="2" t="inlineStr">
        <is>
          <t>DS-009</t>
        </is>
      </c>
      <c r="B10" s="29" t="n">
        <v>46037</v>
      </c>
      <c r="C10" s="29" t="n">
        <v>46218</v>
      </c>
      <c r="D10" s="4" t="inlineStr">
        <is>
          <t>Immobiliare Verdi SRL</t>
        </is>
      </c>
      <c r="E10" s="4" t="inlineStr">
        <is>
          <t>Tommaso Ferretti</t>
        </is>
      </c>
      <c r="F10" s="4" t="inlineStr">
        <is>
          <t>Piazza Duomo 1</t>
        </is>
      </c>
      <c r="G10" s="4" t="inlineStr">
        <is>
          <t>Milano</t>
        </is>
      </c>
      <c r="H10" s="4" t="inlineStr">
        <is>
          <t>4+4</t>
        </is>
      </c>
      <c r="I10" s="4" t="inlineStr">
        <is>
          <t>4 anni + 4 anni</t>
        </is>
      </c>
      <c r="J10" s="4" t="inlineStr">
        <is>
          <t>Ristrutturazione immobile</t>
        </is>
      </c>
      <c r="K10" s="4" t="inlineStr">
        <is>
          <t>PEC</t>
        </is>
      </c>
      <c r="L10" s="29" t="n">
        <v>46044</v>
      </c>
      <c r="M10" s="5" t="n"/>
      <c r="N10" s="6">
        <f>IFERROR(DATEDIF(B10,C10,"d"),0)</f>
        <v/>
      </c>
      <c r="O10" s="7">
        <f>IF(N10&gt;=M10,"OK","In ritardo")</f>
        <v/>
      </c>
      <c r="P10" s="8" t="n"/>
      <c r="Q10" s="30" t="inlineStr">
        <is>
          <t>Sì</t>
        </is>
      </c>
      <c r="R10" s="30" t="n">
        <v>1000</v>
      </c>
      <c r="S10" s="7">
        <f>IF(L10="","In attesa conferma",IF(O10="OK","Completata","Da verificare"))</f>
        <v/>
      </c>
      <c r="T10" s="4" t="n"/>
    </row>
    <row r="11">
      <c r="A11" s="10" t="inlineStr">
        <is>
          <t>DS-010</t>
        </is>
      </c>
      <c r="B11" s="29" t="n">
        <v>46073</v>
      </c>
      <c r="C11" s="29" t="n">
        <v>46162</v>
      </c>
      <c r="D11" s="4" t="inlineStr">
        <is>
          <t>Claudia Ricci</t>
        </is>
      </c>
      <c r="E11" s="4" t="inlineStr">
        <is>
          <t>Davide Martini</t>
        </is>
      </c>
      <c r="F11" s="4" t="inlineStr">
        <is>
          <t>Via Verdi 9</t>
        </is>
      </c>
      <c r="G11" s="4" t="inlineStr">
        <is>
          <t>Brescia</t>
        </is>
      </c>
      <c r="H11" s="4" t="inlineStr">
        <is>
          <t>3+2</t>
        </is>
      </c>
      <c r="I11" s="4" t="inlineStr">
        <is>
          <t>3 anni + 2 anni</t>
        </is>
      </c>
      <c r="J11" s="4" t="inlineStr">
        <is>
          <t>Disdetta locatore scadenza</t>
        </is>
      </c>
      <c r="K11" s="4" t="inlineStr">
        <is>
          <t>Raccomandata A/R</t>
        </is>
      </c>
      <c r="L11" s="29" t="n">
        <v>46079</v>
      </c>
      <c r="M11" s="5" t="n"/>
      <c r="N11" s="11">
        <f>IFERROR(DATEDIF(B11,C11,"d"),0)</f>
        <v/>
      </c>
      <c r="O11" s="12">
        <f>IF(N11&gt;=M11,"OK","In ritardo")</f>
        <v/>
      </c>
      <c r="P11" s="8" t="n"/>
      <c r="Q11" s="30" t="inlineStr">
        <is>
          <t>No</t>
        </is>
      </c>
      <c r="R11" s="30" t="n">
        <v>0</v>
      </c>
      <c r="S11" s="12">
        <f>IF(L11="","In attesa conferma",IF(O11="OK","Completata","Da verificare"))</f>
        <v/>
      </c>
      <c r="T11" s="4" t="n"/>
    </row>
  </sheetData>
  <conditionalFormatting sqref="O2:O11">
    <cfRule type="expression" priority="1" dxfId="0" stopIfTrue="1">
      <formula>O2="OK"</formula>
    </cfRule>
    <cfRule type="expression" priority="2" dxfId="1" stopIfTrue="1">
      <formula>O2="In ritardo"</formula>
    </cfRule>
  </conditionalFormatting>
  <conditionalFormatting sqref="S2:S11">
    <cfRule type="expression" priority="3" dxfId="0" stopIfTrue="1">
      <formula>S2="Completata"</formula>
    </cfRule>
    <cfRule type="expression" priority="4" dxfId="2" stopIfTrue="1">
      <formula>S2="In attesa conferma"</formula>
    </cfRule>
    <cfRule type="expression" priority="5" dxfId="1" stopIfTrue="1">
      <formula>S2="Da verificare"</formula>
    </cfRule>
  </conditionalFormatting>
  <dataValidations count="2">
    <dataValidation sqref="H2:H50" showErrorMessage="1" showInputMessage="1" allowBlank="1" type="list">
      <formula1>"4+4,Transitorio,3+2,Libero mercato"</formula1>
    </dataValidation>
    <dataValidation sqref="K2:K50" showErrorMessage="1" showInputMessage="1" allowBlank="1" type="list">
      <formula1>"PEC,Raccomandata A/R,Consegna a mano"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6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32" customHeight="1">
      <c r="A1" s="13" t="inlineStr">
        <is>
          <t>RIEPILOGO DISDETTE CONTRATTI LOCAZIONE 2026</t>
        </is>
      </c>
      <c r="B1" s="14" t="n"/>
      <c r="C1" s="14" t="n"/>
      <c r="D1" s="14" t="n"/>
      <c r="E1" s="14" t="n"/>
      <c r="F1" s="14" t="n"/>
      <c r="G1" s="15" t="n"/>
    </row>
    <row r="2">
      <c r="A2" s="16" t="inlineStr">
        <is>
          <t>INDICATORI CHIAVE DI PERFORMANCE (KPI)</t>
        </is>
      </c>
      <c r="B2" s="14" t="n"/>
      <c r="C2" s="14" t="n"/>
      <c r="D2" s="14" t="n"/>
      <c r="E2" s="14" t="n"/>
      <c r="F2" s="14" t="n"/>
      <c r="G2" s="15" t="n"/>
    </row>
    <row r="3" ht="28" customHeight="1">
      <c r="A3" s="17" t="inlineStr">
        <is>
          <t>Totale disdette</t>
        </is>
      </c>
      <c r="B3" s="15" t="n"/>
      <c r="C3" s="17" t="inlineStr">
        <is>
          <t>Disdette completate</t>
        </is>
      </c>
      <c r="D3" s="15" t="n"/>
      <c r="E3" s="17" t="inlineStr">
        <is>
          <t>Pratiche in ritardo</t>
        </is>
      </c>
      <c r="F3" s="15" t="n"/>
      <c r="G3" s="17" t="inlineStr">
        <is>
          <t>% Completate</t>
        </is>
      </c>
    </row>
    <row r="4" ht="36" customHeight="1">
      <c r="A4" s="18">
        <f>COUNTA(Disdette!A:A)-1</f>
        <v/>
      </c>
      <c r="B4" s="15" t="n"/>
      <c r="C4" s="18">
        <f>COUNTIF(Disdette!S:S,"Completata")</f>
        <v/>
      </c>
      <c r="D4" s="15" t="n"/>
      <c r="E4" s="18">
        <f>COUNTIF(Disdette!O:O,"In ritardo")</f>
        <v/>
      </c>
      <c r="F4" s="15" t="n"/>
      <c r="G4" s="31">
        <f>IFERROR(C4/A4,0)</f>
        <v/>
      </c>
    </row>
    <row r="5" ht="28" customHeight="1">
      <c r="A5" s="17" t="inlineStr">
        <is>
          <t>Valore totale penali (€)</t>
        </is>
      </c>
      <c r="B5" s="15" t="n"/>
      <c r="C5" s="17" t="inlineStr">
        <is>
          <t>Depositi trattenuti (€)</t>
        </is>
      </c>
      <c r="D5" s="15" t="n"/>
      <c r="E5" s="17" t="inlineStr">
        <is>
          <t>Media giorni preavviso</t>
        </is>
      </c>
      <c r="F5" s="15" t="n"/>
    </row>
    <row r="6" ht="36" customHeight="1">
      <c r="A6" s="32">
        <f>SUM(Disdette!Q:Q)</f>
        <v/>
      </c>
      <c r="B6" s="15" t="n"/>
      <c r="C6" s="32">
        <f>SUM(Disdette!R:R)</f>
        <v/>
      </c>
      <c r="D6" s="15" t="n"/>
      <c r="E6" s="21">
        <f>IFERROR(AVERAGE(Disdette!N:N),0)</f>
        <v/>
      </c>
      <c r="F6" s="15" t="n"/>
    </row>
    <row r="7">
      <c r="A7" s="16" t="inlineStr">
        <is>
          <t>ANALISI PER TIPOLOGIA CONTRATTO</t>
        </is>
      </c>
      <c r="B7" s="14" t="n"/>
      <c r="C7" s="15" t="n"/>
      <c r="D7" s="16" t="inlineStr">
        <is>
          <t>ANALISI PER STATO PRATICA</t>
        </is>
      </c>
      <c r="E7" s="14" t="n"/>
      <c r="F7" s="15" t="n"/>
      <c r="G7" s="16" t="inlineStr">
        <is>
          <t>ANALISI PER MOTIVO</t>
        </is>
      </c>
    </row>
    <row r="8">
      <c r="A8" s="22" t="inlineStr">
        <is>
          <t>Tipologia contratto</t>
        </is>
      </c>
      <c r="B8" s="22" t="inlineStr">
        <is>
          <t>Numero disdette</t>
        </is>
      </c>
      <c r="C8" s="22" t="inlineStr">
        <is>
          <t>% sul totale</t>
        </is>
      </c>
      <c r="D8" s="22" t="inlineStr">
        <is>
          <t>Stato pratica</t>
        </is>
      </c>
      <c r="E8" s="22" t="inlineStr">
        <is>
          <t>Numero</t>
        </is>
      </c>
      <c r="F8" s="22" t="inlineStr">
        <is>
          <t>% sul totale</t>
        </is>
      </c>
      <c r="G8" s="22" t="inlineStr">
        <is>
          <t>Motivo disdetta</t>
        </is>
      </c>
    </row>
    <row r="9">
      <c r="A9" s="23" t="inlineStr">
        <is>
          <t>4+4</t>
        </is>
      </c>
      <c r="B9" s="11">
        <f>COUNTIF(Disdette!H:H,A9)</f>
        <v/>
      </c>
      <c r="C9" s="33">
        <f>IFERROR(B9/A4,0)</f>
        <v/>
      </c>
      <c r="D9" s="23" t="inlineStr">
        <is>
          <t>Completata</t>
        </is>
      </c>
      <c r="E9" s="11">
        <f>COUNTIF(Disdette!S:S,D9)</f>
        <v/>
      </c>
      <c r="F9" s="33">
        <f>IFERROR(E9/A4,0)</f>
        <v/>
      </c>
      <c r="G9" s="23" t="inlineStr">
        <is>
          <t>Recesso anticipato - trasferimento lavoro</t>
        </is>
      </c>
    </row>
    <row r="10">
      <c r="A10" s="25" t="inlineStr">
        <is>
          <t>Transitorio</t>
        </is>
      </c>
      <c r="B10" s="6">
        <f>COUNTIF(Disdette!H:H,A10)</f>
        <v/>
      </c>
      <c r="C10" s="34">
        <f>IFERROR(B10/A4,0)</f>
        <v/>
      </c>
      <c r="D10" s="25" t="inlineStr">
        <is>
          <t>In attesa conferma</t>
        </is>
      </c>
      <c r="E10" s="6">
        <f>COUNTIF(Disdette!S:S,D10)</f>
        <v/>
      </c>
      <c r="F10" s="34">
        <f>IFERROR(E10/A4,0)</f>
        <v/>
      </c>
      <c r="G10" s="25" t="inlineStr">
        <is>
          <t>Disdetta per vendita immobile</t>
        </is>
      </c>
    </row>
    <row r="11">
      <c r="A11" s="23" t="inlineStr">
        <is>
          <t>3+2</t>
        </is>
      </c>
      <c r="B11" s="11">
        <f>COUNTIF(Disdette!H:H,A11)</f>
        <v/>
      </c>
      <c r="C11" s="33">
        <f>IFERROR(B11/A4,0)</f>
        <v/>
      </c>
      <c r="D11" s="23" t="inlineStr">
        <is>
          <t>Da verificare</t>
        </is>
      </c>
      <c r="E11" s="11">
        <f>COUNTIF(Disdette!S:S,D11)</f>
        <v/>
      </c>
      <c r="F11" s="33">
        <f>IFERROR(E11/A4,0)</f>
        <v/>
      </c>
      <c r="G11" s="23" t="inlineStr">
        <is>
          <t>Morosità / Diffida</t>
        </is>
      </c>
    </row>
    <row r="12">
      <c r="A12" s="25" t="inlineStr">
        <is>
          <t>Libero mercato</t>
        </is>
      </c>
      <c r="B12" s="6">
        <f>COUNTIF(Disdette!H:H,A12)</f>
        <v/>
      </c>
      <c r="C12" s="34">
        <f>IFERROR(B12/A4,0)</f>
        <v/>
      </c>
      <c r="G12" s="25" t="inlineStr">
        <is>
          <t>Uso personale del locatore</t>
        </is>
      </c>
    </row>
    <row r="13">
      <c r="G13" s="23" t="inlineStr">
        <is>
          <t>Scadenza naturale</t>
        </is>
      </c>
    </row>
    <row r="14">
      <c r="G14" s="25" t="inlineStr">
        <is>
          <t>Altro</t>
        </is>
      </c>
    </row>
  </sheetData>
  <mergeCells count="16">
    <mergeCell ref="A1:G1"/>
    <mergeCell ref="A2:G2"/>
    <mergeCell ref="A3:B3"/>
    <mergeCell ref="A4:B4"/>
    <mergeCell ref="C3:D3"/>
    <mergeCell ref="C4:D4"/>
    <mergeCell ref="E3:F3"/>
    <mergeCell ref="E4:F4"/>
    <mergeCell ref="A5:B5"/>
    <mergeCell ref="A6:B6"/>
    <mergeCell ref="C5:D5"/>
    <mergeCell ref="C6:D6"/>
    <mergeCell ref="E5:F5"/>
    <mergeCell ref="E6:F6"/>
    <mergeCell ref="A7:C7"/>
    <mergeCell ref="D7:F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  <col width="20" customWidth="1" min="4" max="4"/>
  </cols>
  <sheetData>
    <row r="1" ht="36" customHeight="1">
      <c r="A1" s="13" t="inlineStr">
        <is>
          <t>ISTRUZIONI D'USO — REGISTRO DISDETTE CONTRATTI LOCAZIONE</t>
        </is>
      </c>
      <c r="B1" s="14" t="n"/>
      <c r="C1" s="14" t="n"/>
      <c r="D1" s="15" t="n"/>
    </row>
    <row r="2">
      <c r="B2" s="16" t="inlineStr">
        <is>
          <t>DEFINIZIONI</t>
        </is>
      </c>
      <c r="C2" s="14" t="n"/>
      <c r="D2" s="15" t="n"/>
    </row>
    <row r="3" ht="42" customHeight="1">
      <c r="B3" s="27" t="inlineStr">
        <is>
          <t>Disdetta / Recesso</t>
        </is>
      </c>
      <c r="C3" s="23" t="inlineStr">
        <is>
          <t>La disdetta è la comunicazione con cui una delle parti (locatore o conduttore) manifesta la volontà di non rinnovare il contratto di locazione alla scadenza naturale. Il recesso anticipato consente invece di sciogliere il contratto prima della scadenza, nelle condizioni previste dalla legge o dal contratto.</t>
        </is>
      </c>
      <c r="D3" s="15" t="n"/>
    </row>
    <row r="4" ht="42" customHeight="1">
      <c r="B4" s="28" t="inlineStr">
        <is>
          <t>Comunicazione ordinaria</t>
        </is>
      </c>
      <c r="C4" s="25" t="inlineStr">
        <is>
          <t>Inviata alla prima o seconda scadenza contrattuale nel rispetto del preavviso. Non comporta penali se il preavviso è rispettato.</t>
        </is>
      </c>
      <c r="D4" s="15" t="n"/>
    </row>
    <row r="5" ht="42" customHeight="1">
      <c r="B5" s="27" t="inlineStr">
        <is>
          <t>Recesso anticipato</t>
        </is>
      </c>
      <c r="C5" s="23" t="inlineStr">
        <is>
          <t>Consentito per gravi motivi (art. 4 L. 392/1978). Il conduttore deve dare preavviso di almeno 6 mesi. Il locatore può recedere solo nei casi tassativi di legge (uso personale, vendita, ristrutturazione ecc.).</t>
        </is>
      </c>
      <c r="D5" s="15" t="n"/>
    </row>
    <row r="6"/>
    <row r="7">
      <c r="B7" s="16" t="inlineStr">
        <is>
          <t>PREAVVISI PER TIPOLOGIA</t>
        </is>
      </c>
      <c r="C7" s="14" t="n"/>
      <c r="D7" s="15" t="n"/>
    </row>
    <row r="8" ht="42" customHeight="1">
      <c r="B8" s="28" t="inlineStr">
        <is>
          <t>Contratto 4+4</t>
        </is>
      </c>
      <c r="C8" s="25" t="inlineStr">
        <is>
          <t>Il conduttore deve comunicare la disdetta almeno 6 mesi prima della scadenza. Il locatore può disdettare alla prima scadenza solo per i motivi tassativi ex art. 3 L. 431/1998; alla seconda scadenza senza motivazione.</t>
        </is>
      </c>
      <c r="D8" s="15" t="n"/>
    </row>
    <row r="9" ht="42" customHeight="1">
      <c r="B9" s="27" t="inlineStr">
        <is>
          <t>Contratto Transitorio</t>
        </is>
      </c>
      <c r="C9" s="23" t="inlineStr">
        <is>
          <t>Verificare le clausole contrattuali specifiche e i regolamenti locali. Di norma: preavviso di 30 giorni. Alla scadenza il contratto cessa automaticamente.</t>
        </is>
      </c>
      <c r="D9" s="15" t="n"/>
    </row>
    <row r="10" ht="42" customHeight="1">
      <c r="B10" s="28" t="inlineStr">
        <is>
          <t>Contratto 3+2 Canone concordato</t>
        </is>
      </c>
      <c r="C10" s="25" t="inlineStr">
        <is>
          <t>Rispettare gli accordi territoriali. Preavviso di norma 3 mesi per il conduttore. Il locatore deve rispettare i requisiti degli accordi sindacali di categoria.</t>
        </is>
      </c>
      <c r="D10" s="15" t="n"/>
    </row>
    <row r="11"/>
    <row r="12">
      <c r="B12" s="16" t="inlineStr">
        <is>
          <t>MODALITÀ DI INVIO</t>
        </is>
      </c>
      <c r="C12" s="14" t="n"/>
      <c r="D12" s="15" t="n"/>
    </row>
    <row r="13" ht="42" customHeight="1">
      <c r="B13" s="27" t="inlineStr">
        <is>
          <t>PEC (Posta Elettronica Certificata)</t>
        </is>
      </c>
      <c r="C13" s="23" t="inlineStr">
        <is>
          <t>Modalità preferita: ha valore legale, data certa, ricevuta di consegna automatica. Conservare sempre la ricevuta di accettazione e consegna.</t>
        </is>
      </c>
      <c r="D13" s="15" t="n"/>
    </row>
    <row r="14" ht="42" customHeight="1">
      <c r="B14" s="28" t="inlineStr">
        <is>
          <t>Raccomandata A/R</t>
        </is>
      </c>
      <c r="C14" s="25" t="inlineStr">
        <is>
          <t>Invio con ricevuta di ritorno. La data di spedizione coincide con la data di invio comunicazione. Conservare il cartoncino verde di ritorno.</t>
        </is>
      </c>
      <c r="D14" s="15" t="n"/>
    </row>
    <row r="15" ht="42" customHeight="1">
      <c r="B15" s="27" t="inlineStr">
        <is>
          <t>Consegna a mano</t>
        </is>
      </c>
      <c r="C15" s="23" t="inlineStr">
        <is>
          <t>Consegnare con ricevuta firmata dal destinatario. Annotare data e ora; farsi rilasciare copia con firma e timbro (se disponibile).</t>
        </is>
      </c>
      <c r="D15" s="15" t="n"/>
    </row>
    <row r="16"/>
    <row r="17">
      <c r="B17" s="16" t="inlineStr">
        <is>
          <t>CAMPI OBBLIGATORI</t>
        </is>
      </c>
      <c r="C17" s="14" t="n"/>
      <c r="D17" s="15" t="n"/>
    </row>
    <row r="18" ht="42" customHeight="1">
      <c r="B18" s="28" t="inlineStr">
        <is>
          <t>ID Pratica</t>
        </is>
      </c>
      <c r="C18" s="25" t="inlineStr">
        <is>
          <t>Codice univoco per identificare la pratica (es. DS-001). Non modificare dopo la creazione.</t>
        </is>
      </c>
      <c r="D18" s="15" t="n"/>
    </row>
    <row r="19" ht="42" customHeight="1">
      <c r="B19" s="27" t="inlineStr">
        <is>
          <t>Data invio comunicazione (col. B)</t>
        </is>
      </c>
      <c r="C19" s="23" t="inlineStr">
        <is>
          <t>Data in cui la disdetta è stata formalmente inviata. Formato GG/MM/AAAA. CAMPO INPUT — sfondo giallo.</t>
        </is>
      </c>
      <c r="D19" s="15" t="n"/>
    </row>
    <row r="20" ht="42" customHeight="1">
      <c r="B20" s="28" t="inlineStr">
        <is>
          <t>Data fine locazione prevista (col. C)</t>
        </is>
      </c>
      <c r="C20" s="25" t="inlineStr">
        <is>
          <t>Data contrattuale di scadenza o data richiesta di recesso. CAMPO INPUT.</t>
        </is>
      </c>
      <c r="D20" s="15" t="n"/>
    </row>
    <row r="21" ht="42" customHeight="1">
      <c r="B21" s="27" t="inlineStr">
        <is>
          <t>Locatore (col. D)</t>
        </is>
      </c>
      <c r="C21" s="23" t="inlineStr">
        <is>
          <t>Nome e cognome o ragione sociale del proprietario/locatore.</t>
        </is>
      </c>
      <c r="D21" s="15" t="n"/>
    </row>
    <row r="22" ht="42" customHeight="1">
      <c r="B22" s="28" t="inlineStr">
        <is>
          <t>Inquilino/Conduttore (col. E)</t>
        </is>
      </c>
      <c r="C22" s="25" t="inlineStr">
        <is>
          <t>Nome e cognome del conduttore/inquilino.</t>
        </is>
      </c>
      <c r="D22" s="15" t="n"/>
    </row>
    <row r="23" ht="42" customHeight="1">
      <c r="B23" s="27" t="inlineStr">
        <is>
          <t>Data ricezione conferma (col. L)</t>
        </is>
      </c>
      <c r="C23" s="23" t="inlineStr">
        <is>
          <t>Data in cui è arrivata la conferma/ricevuta. Se non compilata, lo stato pratica diventa automaticamente 'In attesa conferma'.</t>
        </is>
      </c>
      <c r="D23" s="15" t="n"/>
    </row>
    <row r="24" ht="42" customHeight="1">
      <c r="B24" s="28" t="inlineStr">
        <is>
          <t>Preavviso richiesto (col. M)</t>
        </is>
      </c>
      <c r="C24" s="25" t="inlineStr">
        <is>
          <t>Giorni minimi di preavviso contrattuale o di legge. CAMPO INPUT.</t>
        </is>
      </c>
      <c r="D24" s="15" t="n"/>
    </row>
    <row r="25"/>
    <row r="26">
      <c r="B26" s="16" t="inlineStr">
        <is>
          <t>CAMPI CALCOLATI (NON MODIFICARE)</t>
        </is>
      </c>
      <c r="C26" s="14" t="n"/>
      <c r="D26" s="15" t="n"/>
    </row>
    <row r="27" ht="42" customHeight="1">
      <c r="B27" s="27" t="inlineStr">
        <is>
          <t>Giorni effettivi preavviso (col. N)</t>
        </is>
      </c>
      <c r="C27" s="23">
        <f>DATEDIF(DataInvio, DataFineLoc, 'd') — calcolato automaticamente.</f>
        <v/>
      </c>
      <c r="D27" s="15" t="n"/>
    </row>
    <row r="28" ht="42" customHeight="1">
      <c r="B28" s="28" t="inlineStr">
        <is>
          <t>Esito preavviso (col. O)</t>
        </is>
      </c>
      <c r="C28" s="25">
        <f>IF(GiorniEffettivi &gt;= PreavvisoRichiesto, 'OK', 'In ritardo') — verde se rispettato, rosso se insufficiente.</f>
        <v/>
      </c>
      <c r="D28" s="15" t="n"/>
    </row>
    <row r="29" ht="42" customHeight="1">
      <c r="B29" s="27" t="inlineStr">
        <is>
          <t>Stato pratica (col. S)</t>
        </is>
      </c>
      <c r="C29" s="23" t="inlineStr">
        <is>
          <t>Calcolato automaticamente: 'In attesa conferma' se manca data ricezione; 'Completata' se preavviso OK; 'Da verificare' se in ritardo.</t>
        </is>
      </c>
      <c r="D29" s="15" t="n"/>
    </row>
    <row r="30"/>
    <row r="31">
      <c r="B31" s="16" t="inlineStr">
        <is>
          <t>LEGENDA COLORI</t>
        </is>
      </c>
      <c r="C31" s="14" t="n"/>
      <c r="D31" s="15" t="n"/>
    </row>
    <row r="32" ht="42" customHeight="1">
      <c r="B32" s="28" t="inlineStr">
        <is>
          <t>Sfondo GIALLO (#FFFBEB)</t>
        </is>
      </c>
      <c r="C32" s="25" t="inlineStr">
        <is>
          <t>Celle input — dati da inserire manualmente dall'utente.</t>
        </is>
      </c>
      <c r="D32" s="15" t="n"/>
    </row>
    <row r="33" ht="42" customHeight="1">
      <c r="B33" s="27" t="inlineStr">
        <is>
          <t>Sfondo VERDE (#16A34A)</t>
        </is>
      </c>
      <c r="C33" s="23" t="inlineStr">
        <is>
          <t>Esito OK — preavviso rispettato o pratica completata.</t>
        </is>
      </c>
      <c r="D33" s="15" t="n"/>
    </row>
    <row r="34" ht="42" customHeight="1">
      <c r="B34" s="28" t="inlineStr">
        <is>
          <t>Sfondo ROSSO (#DC2626)</t>
        </is>
      </c>
      <c r="C34" s="25" t="inlineStr">
        <is>
          <t>Esito In ritardo / Da verificare — richiede attenzione immediata.</t>
        </is>
      </c>
      <c r="D34" s="15" t="n"/>
    </row>
    <row r="35" ht="42" customHeight="1">
      <c r="B35" s="27" t="inlineStr">
        <is>
          <t>Sfondo AZZURRO (#F0FDFA)</t>
        </is>
      </c>
      <c r="C35" s="23" t="inlineStr">
        <is>
          <t>Righe alternate del registro per leggibilità.</t>
        </is>
      </c>
      <c r="D35" s="15" t="n"/>
    </row>
    <row r="36"/>
    <row r="37">
      <c r="B37" s="16" t="inlineStr">
        <is>
          <t>NOTE FINALI</t>
        </is>
      </c>
      <c r="C37" s="14" t="n"/>
      <c r="D37" s="15" t="n"/>
    </row>
    <row r="38" ht="42" customHeight="1">
      <c r="B38" s="28" t="inlineStr">
        <is>
          <t>Registrazione RLI</t>
        </is>
      </c>
      <c r="C38" s="25" t="inlineStr">
        <is>
          <t>Se il contratto è stato registrato telematicamente (modello RLI), allegare agli atti gli estremi di registrazione della comunicazione di cessazione. Codice tributo 1503 per cessazione anticipata.</t>
        </is>
      </c>
      <c r="D38" s="15" t="n"/>
    </row>
    <row r="39" ht="42" customHeight="1">
      <c r="B39" s="27" t="inlineStr">
        <is>
          <t>Cedolare secca</t>
        </is>
      </c>
      <c r="C39" s="23" t="inlineStr">
        <is>
          <t>Se il contratto era in regime di cedolare secca, comunicare la cessazione all'Agenzia delle Entrate tramite modello RLI entro 30 giorni dalla cessazione effettiva.</t>
        </is>
      </c>
      <c r="D39" s="15" t="n"/>
    </row>
    <row r="40" ht="42" customHeight="1">
      <c r="B40" s="28" t="inlineStr">
        <is>
          <t>Deposito cauzionale</t>
        </is>
      </c>
      <c r="C40" s="25" t="inlineStr">
        <is>
          <t>Il deposito può essere trattenuto solo per danni documentati o morosità accertata. In assenza di motivazioni, deve essere restituito integralmente entro la data di rilascio.</t>
        </is>
      </c>
      <c r="D40" s="15" t="n"/>
    </row>
  </sheetData>
  <mergeCells count="34">
    <mergeCell ref="A1:D1"/>
    <mergeCell ref="B2:D2"/>
    <mergeCell ref="C3:D3"/>
    <mergeCell ref="C4:D4"/>
    <mergeCell ref="C5:D5"/>
    <mergeCell ref="B7:D7"/>
    <mergeCell ref="C8:D8"/>
    <mergeCell ref="C9:D9"/>
    <mergeCell ref="C10:D10"/>
    <mergeCell ref="B12:D12"/>
    <mergeCell ref="C13:D13"/>
    <mergeCell ref="C14:D14"/>
    <mergeCell ref="C15:D15"/>
    <mergeCell ref="B17:D17"/>
    <mergeCell ref="C18:D18"/>
    <mergeCell ref="C19:D19"/>
    <mergeCell ref="C20:D20"/>
    <mergeCell ref="C21:D21"/>
    <mergeCell ref="C22:D22"/>
    <mergeCell ref="C23:D23"/>
    <mergeCell ref="C24:D24"/>
    <mergeCell ref="B26:D26"/>
    <mergeCell ref="C27:D27"/>
    <mergeCell ref="C28:D28"/>
    <mergeCell ref="C29:D29"/>
    <mergeCell ref="B31:D31"/>
    <mergeCell ref="C32:D32"/>
    <mergeCell ref="C33:D33"/>
    <mergeCell ref="C34:D34"/>
    <mergeCell ref="C35:D35"/>
    <mergeCell ref="B37:D37"/>
    <mergeCell ref="C38:D38"/>
    <mergeCell ref="C39:D39"/>
    <mergeCell ref="C40:D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2026-06-22T03:30:51Z</dcterms:created>
  <dcterms:modified xmlns:dcterms="http://purl.org/dc/terms/" xmlns:xsi="http://www.w3.org/2001/XMLSchema-instance" xsi:type="dcterms:W3CDTF">2026-06-22T03:30:51Z</dcterms:modified>
</cp:coreProperties>
</file>