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udget lavori" sheetId="1" state="visible" r:id="rId1"/>
    <sheet xmlns:r="http://schemas.openxmlformats.org/officeDocument/2006/relationships" name="Riepilogo" sheetId="2" state="visible" r:id="rId2"/>
    <sheet xmlns:r="http://schemas.openxmlformats.org/officeDocument/2006/relationships" name="Istruzioni" sheetId="3" state="visible" r:id="rId3"/>
  </sheets>
  <definedNames>
    <definedName name="_xlnm._FilterDatabase" localSheetId="0" hidden="1">'Budget lavori'!$A$3:$W$103</definedName>
    <definedName name="_xlnm._FilterDatabase" localSheetId="2" hidden="1">'Istruzioni'!$A$3:$B$11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#.##0,00"/>
    <numFmt numFmtId="166" formatCode="#.##0,00 &quot;€&quot;"/>
  </numFmts>
  <fonts count="6">
    <font>
      <name val="Calibri"/>
      <family val="2"/>
      <color theme="1"/>
      <sz val="11"/>
      <scheme val="minor"/>
    </font>
    <font>
      <name val="Aptos"/>
      <b val="1"/>
      <color rgb="00FFFFFF"/>
      <sz val="16"/>
    </font>
    <font>
      <name val="Aptos"/>
      <b val="1"/>
      <color rgb="00FFFFFF"/>
      <sz val="10"/>
    </font>
    <font>
      <name val="Aptos"/>
      <b val="1"/>
      <color rgb="00FFFFFF"/>
      <sz val="11"/>
    </font>
    <font>
      <name val="Aptos"/>
      <color rgb="001F2937"/>
      <sz val="10"/>
    </font>
    <font>
      <name val="Aptos"/>
      <b val="1"/>
      <color rgb="001F2937"/>
      <sz val="10"/>
    </font>
  </fonts>
  <fills count="9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14B8A6"/>
      </patternFill>
    </fill>
    <fill>
      <patternFill patternType="solid">
        <fgColor rgb="000F766E"/>
      </patternFill>
    </fill>
    <fill>
      <patternFill patternType="solid">
        <fgColor rgb="00F0FDFA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C8102E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2" borderId="0" pivotButton="0" quotePrefix="0" xfId="0"/>
    <xf numFmtId="0" fontId="2" fillId="3" borderId="1" applyAlignment="1" pivotButton="0" quotePrefix="0" xfId="0">
      <alignment horizontal="left" vertical="center"/>
    </xf>
    <xf numFmtId="0" fontId="0" fillId="3" borderId="1" pivotButton="0" quotePrefix="0" xfId="0"/>
    <xf numFmtId="0" fontId="3" fillId="4" borderId="1" applyAlignment="1" pivotButton="0" quotePrefix="0" xfId="0">
      <alignment horizontal="center" vertical="center"/>
    </xf>
    <xf numFmtId="0" fontId="4" fillId="6" borderId="1" applyAlignment="1" pivotButton="0" quotePrefix="0" xfId="0">
      <alignment horizontal="left" vertical="center"/>
    </xf>
    <xf numFmtId="164" fontId="4" fillId="6" borderId="1" applyAlignment="1" pivotButton="0" quotePrefix="0" xfId="0">
      <alignment horizontal="left" vertical="center"/>
    </xf>
    <xf numFmtId="165" fontId="4" fillId="6" borderId="1" applyAlignment="1" pivotButton="0" quotePrefix="0" xfId="0">
      <alignment horizontal="right" vertical="center"/>
    </xf>
    <xf numFmtId="166" fontId="4" fillId="6" borderId="1" applyAlignment="1" pivotButton="0" quotePrefix="0" xfId="0">
      <alignment horizontal="right" vertical="center"/>
    </xf>
    <xf numFmtId="166" fontId="4" fillId="5" borderId="1" applyAlignment="1" pivotButton="0" quotePrefix="0" xfId="0">
      <alignment horizontal="right" vertical="center"/>
    </xf>
    <xf numFmtId="10" fontId="4" fillId="6" borderId="1" applyAlignment="1" pivotButton="0" quotePrefix="0" xfId="0">
      <alignment horizontal="center" vertical="center"/>
    </xf>
    <xf numFmtId="10" fontId="4" fillId="5" borderId="1" applyAlignment="1" pivotButton="0" quotePrefix="0" xfId="0">
      <alignment horizontal="right" vertical="center"/>
    </xf>
    <xf numFmtId="0" fontId="4" fillId="6" borderId="1" applyAlignment="1" pivotButton="0" quotePrefix="0" xfId="0">
      <alignment horizontal="center" vertical="center"/>
    </xf>
    <xf numFmtId="0" fontId="4" fillId="5" borderId="1" applyAlignment="1" pivotButton="0" quotePrefix="0" xfId="0">
      <alignment horizontal="center" vertical="center"/>
    </xf>
    <xf numFmtId="166" fontId="4" fillId="7" borderId="1" applyAlignment="1" pivotButton="0" quotePrefix="0" xfId="0">
      <alignment horizontal="right" vertical="center"/>
    </xf>
    <xf numFmtId="10" fontId="4" fillId="7" borderId="1" applyAlignment="1" pivotButton="0" quotePrefix="0" xfId="0">
      <alignment horizontal="right" vertical="center"/>
    </xf>
    <xf numFmtId="0" fontId="4" fillId="7" borderId="1" applyAlignment="1" pivotButton="0" quotePrefix="0" xfId="0">
      <alignment horizontal="center" vertical="center"/>
    </xf>
    <xf numFmtId="0" fontId="5" fillId="5" borderId="1" applyAlignment="1" pivotButton="0" quotePrefix="0" xfId="0">
      <alignment horizontal="left" vertical="center" wrapText="1"/>
    </xf>
    <xf numFmtId="0" fontId="4" fillId="5" borderId="1" applyAlignment="1" pivotButton="0" quotePrefix="0" xfId="0">
      <alignment horizontal="left" vertical="center"/>
    </xf>
    <xf numFmtId="10" fontId="4" fillId="5" borderId="1" applyAlignment="1" pivotButton="0" quotePrefix="0" xfId="0">
      <alignment horizontal="center" vertical="center"/>
    </xf>
    <xf numFmtId="1" fontId="4" fillId="5" borderId="1" applyAlignment="1" pivotButton="0" quotePrefix="0" xfId="0">
      <alignment horizontal="center" vertical="center"/>
    </xf>
    <xf numFmtId="0" fontId="5" fillId="7" borderId="1" applyAlignment="1" pivotButton="0" quotePrefix="0" xfId="0">
      <alignment horizontal="left" vertical="center" wrapText="1"/>
    </xf>
    <xf numFmtId="0" fontId="4" fillId="7" borderId="1" applyAlignment="1" pivotButton="0" quotePrefix="0" xfId="0">
      <alignment horizontal="left" vertical="center"/>
    </xf>
    <xf numFmtId="10" fontId="4" fillId="7" borderId="1" applyAlignment="1" pivotButton="0" quotePrefix="0" xfId="0">
      <alignment horizontal="center" vertical="center"/>
    </xf>
    <xf numFmtId="1" fontId="4" fillId="7" borderId="1" applyAlignment="1" pivotButton="0" quotePrefix="0" xfId="0">
      <alignment horizontal="center" vertical="center"/>
    </xf>
    <xf numFmtId="1" fontId="4" fillId="5" borderId="1" applyAlignment="1" pivotButton="0" quotePrefix="0" xfId="0">
      <alignment horizontal="right" vertical="center"/>
    </xf>
    <xf numFmtId="1" fontId="4" fillId="7" borderId="1" applyAlignment="1" pivotButton="0" quotePrefix="0" xfId="0">
      <alignment horizontal="right" vertical="center"/>
    </xf>
    <xf numFmtId="0" fontId="5" fillId="6" borderId="1" applyAlignment="1" pivotButton="0" quotePrefix="0" xfId="0">
      <alignment horizontal="left" vertical="center"/>
    </xf>
    <xf numFmtId="0" fontId="4" fillId="5" borderId="1" applyAlignment="1" pivotButton="0" quotePrefix="0" xfId="0">
      <alignment horizontal="left" vertical="center" wrapText="1"/>
    </xf>
    <xf numFmtId="0" fontId="4" fillId="7" borderId="1" applyAlignment="1" pivotButton="0" quotePrefix="0" xfId="0">
      <alignment horizontal="left" vertical="center" wrapText="1"/>
    </xf>
    <xf numFmtId="0" fontId="3" fillId="8" borderId="1" applyAlignment="1" pivotButton="0" quotePrefix="0" xfId="0">
      <alignment horizontal="center" vertical="center"/>
    </xf>
  </cellXfs>
  <cellStyles count="1">
    <cellStyle name="Normal" xfId="0" builtinId="0" hidden="0"/>
  </cellStyles>
  <dxfs count="2">
    <dxf>
      <font>
        <name val="Aptos"/>
        <b val="1"/>
        <color rgb="00FFFFFF"/>
        <sz val="10"/>
      </font>
      <fill>
        <patternFill patternType="solid">
          <fgColor rgb="00DC2626"/>
        </patternFill>
      </fill>
    </dxf>
    <dxf>
      <font>
        <name val="Aptos"/>
        <b val="1"/>
        <color rgb="00FFFFFF"/>
        <sz val="10"/>
      </font>
      <fill>
        <patternFill patternType="solid">
          <fgColor rgb="0022C55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Budget preventivato e consuntivo per categoria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'Riepilogo'!E2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'Riepilogo'!$D$3:$D$12</f>
            </numRef>
          </cat>
          <val>
            <numRef>
              <f>'Riepilogo'!$E$3:$E$12</f>
            </numRef>
          </val>
        </ser>
        <ser>
          <idx val="1"/>
          <order val="1"/>
          <tx>
            <strRef>
              <f>'Riepilogo'!F2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'Riepilogo'!$D$3:$D$12</f>
            </numRef>
          </cat>
          <val>
            <numRef>
              <f>'Riepilogo'!$F$3:$F$12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Categoria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Importo in euro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Distribuzione del budget per categoria</a:t>
            </a:r>
          </a:p>
        </rich>
      </tx>
    </title>
    <plotArea>
      <pieChart>
        <varyColors val="1"/>
        <ser>
          <idx val="0"/>
          <order val="0"/>
          <tx>
            <strRef>
              <f>'Riepilogo'!E2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'Riepilogo'!$D$3:$D$12</f>
            </numRef>
          </cat>
          <val>
            <numRef>
              <f>'Riepilogo'!$E$3:$E$12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Avanzamento delle lavorazioni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'Riepilogo'!L2</f>
            </strRef>
          </tx>
          <spPr>
            <a:solidFill xmlns:a="http://schemas.openxmlformats.org/drawingml/2006/main">
              <a:srgbClr val="C8102E"/>
            </a:solidFill>
            <a:ln xmlns:a="http://schemas.openxmlformats.org/drawingml/2006/main">
              <a:prstDash val="solid"/>
            </a:ln>
          </spPr>
          <cat>
            <numRef>
              <f>'Riepilogo'!$K$3:$K$6</f>
            </numRef>
          </cat>
          <val>
            <numRef>
              <f>'Riepilogo'!$L$3:$L$6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Numero lavorazioni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Stato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17</row>
      <rowOff>0</rowOff>
    </from>
    <ext cx="6480000" cy="32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17</row>
      <rowOff>0</rowOff>
    </from>
    <ext cx="5400000" cy="324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0</col>
      <colOff>0</colOff>
      <row>35</row>
      <rowOff>0</rowOff>
    </from>
    <ext cx="5400000" cy="252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10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2" customWidth="1" min="1" max="1"/>
    <col width="24" customWidth="1" min="2" max="2"/>
    <col width="38" customWidth="1" min="3" max="3"/>
    <col width="22" customWidth="1" min="4" max="4"/>
    <col width="28" customWidth="1" min="5" max="5"/>
    <col width="16" customWidth="1" min="6" max="6"/>
    <col width="17" customWidth="1" min="7" max="7"/>
    <col width="20" customWidth="1" min="8" max="8"/>
    <col width="19" customWidth="1" min="9" max="9"/>
    <col width="12" customWidth="1" min="10" max="10"/>
    <col width="16" customWidth="1" min="11" max="11"/>
    <col width="20" customWidth="1" min="12" max="12"/>
    <col width="22" customWidth="1" min="13" max="13"/>
    <col width="14" customWidth="1" min="14" max="14"/>
    <col width="18" customWidth="1" min="15" max="15"/>
    <col width="20" customWidth="1" min="16" max="16"/>
    <col width="19" customWidth="1" min="17" max="17"/>
    <col width="17" customWidth="1" min="18" max="18"/>
    <col width="16" customWidth="1" min="19" max="19"/>
    <col width="16" customWidth="1" min="20" max="20"/>
    <col width="12" customWidth="1" min="21" max="21"/>
    <col width="32" customWidth="1" min="22" max="22"/>
    <col width="18" customWidth="1" min="23" max="23"/>
  </cols>
  <sheetData>
    <row r="1" ht="28" customHeight="1">
      <c r="A1" s="1" t="inlineStr">
        <is>
          <t>Budget ristrutturazione appartamento - Via Roma 12, Milano</t>
        </is>
      </c>
    </row>
    <row r="2" ht="22" customHeight="1">
      <c r="A2" s="3" t="inlineStr">
        <is>
          <t>Inserire gli importi di input al netto IVA. Le colonne calcolate aggiornano automaticamente budget, IVA e scostamenti.</t>
        </is>
      </c>
      <c r="B2" s="4" t="n"/>
      <c r="C2" s="4" t="n"/>
      <c r="D2" s="4" t="n"/>
      <c r="E2" s="4" t="n"/>
      <c r="F2" s="4" t="n"/>
      <c r="G2" s="4" t="n"/>
      <c r="H2" s="4" t="n"/>
      <c r="I2" s="4" t="n"/>
      <c r="J2" s="4" t="n"/>
      <c r="K2" s="4" t="n"/>
      <c r="L2" s="4" t="n"/>
      <c r="M2" s="4" t="n"/>
      <c r="N2" s="4" t="n"/>
      <c r="O2" s="4" t="n"/>
      <c r="P2" s="4" t="n"/>
      <c r="Q2" s="4" t="n"/>
      <c r="R2" s="4" t="n"/>
      <c r="S2" s="4" t="n"/>
      <c r="T2" s="4" t="n"/>
      <c r="U2" s="4" t="n"/>
      <c r="V2" s="4" t="n"/>
      <c r="W2" s="4" t="n"/>
    </row>
    <row r="3" ht="32" customHeight="1">
      <c r="A3" s="5" t="inlineStr">
        <is>
          <t>ID voce</t>
        </is>
      </c>
      <c r="B3" s="5" t="inlineStr">
        <is>
          <t>Categoria</t>
        </is>
      </c>
      <c r="C3" s="5" t="inlineStr">
        <is>
          <t>Descrizione lavorazione</t>
        </is>
      </c>
      <c r="D3" s="5" t="inlineStr">
        <is>
          <t>Ambiente</t>
        </is>
      </c>
      <c r="E3" s="5" t="inlineStr">
        <is>
          <t>Fornitore / impresa</t>
        </is>
      </c>
      <c r="F3" s="5" t="inlineStr">
        <is>
          <t>P.IVA</t>
        </is>
      </c>
      <c r="G3" s="5" t="inlineStr">
        <is>
          <t>Data preventivo</t>
        </is>
      </c>
      <c r="H3" s="5" t="inlineStr">
        <is>
          <t>Data prevista inizio</t>
        </is>
      </c>
      <c r="I3" s="5" t="inlineStr">
        <is>
          <t>Data prevista fine</t>
        </is>
      </c>
      <c r="J3" s="5" t="inlineStr">
        <is>
          <t>Quantità</t>
        </is>
      </c>
      <c r="K3" s="5" t="inlineStr">
        <is>
          <t>Unità di misura</t>
        </is>
      </c>
      <c r="L3" s="5" t="inlineStr">
        <is>
          <t>Costo unitario netto</t>
        </is>
      </c>
      <c r="M3" s="5" t="inlineStr">
        <is>
          <t>Imponibile preventivato</t>
        </is>
      </c>
      <c r="N3" s="5" t="inlineStr">
        <is>
          <t>Aliquota IVA</t>
        </is>
      </c>
      <c r="O3" s="5" t="inlineStr">
        <is>
          <t>IVA preventivata</t>
        </is>
      </c>
      <c r="P3" s="5" t="inlineStr">
        <is>
          <t>Totale preventivato</t>
        </is>
      </c>
      <c r="Q3" s="5" t="inlineStr">
        <is>
          <t>Totale consuntivo</t>
        </is>
      </c>
      <c r="R3" s="5" t="inlineStr">
        <is>
          <t>Scostamento €</t>
        </is>
      </c>
      <c r="S3" s="5" t="inlineStr">
        <is>
          <t>Scostamento %</t>
        </is>
      </c>
      <c r="T3" s="5" t="inlineStr">
        <is>
          <t>Stato</t>
        </is>
      </c>
      <c r="U3" s="5" t="inlineStr">
        <is>
          <t>Pagato?</t>
        </is>
      </c>
      <c r="V3" s="5" t="inlineStr">
        <is>
          <t>Note</t>
        </is>
      </c>
      <c r="W3" s="5" t="inlineStr">
        <is>
          <t>Controllo budget</t>
        </is>
      </c>
    </row>
    <row r="4">
      <c r="A4" s="6" t="inlineStr">
        <is>
          <t>DEM-001</t>
        </is>
      </c>
      <c r="B4" s="6" t="inlineStr">
        <is>
          <t>Demolizioni</t>
        </is>
      </c>
      <c r="C4" s="6" t="inlineStr">
        <is>
          <t>Demolizioni interne e smaltimento macerie</t>
        </is>
      </c>
      <c r="D4" s="6" t="inlineStr">
        <is>
          <t>Intero appartamento</t>
        </is>
      </c>
      <c r="E4" s="6" t="inlineStr">
        <is>
          <t>Edilizia Conti SRL</t>
        </is>
      </c>
      <c r="F4" s="6" t="inlineStr">
        <is>
          <t>01234567890</t>
        </is>
      </c>
      <c r="G4" s="7" t="n">
        <v>46058</v>
      </c>
      <c r="H4" s="7" t="n">
        <v>46069</v>
      </c>
      <c r="I4" s="7" t="n">
        <v>46078</v>
      </c>
      <c r="J4" s="8" t="n">
        <v>85</v>
      </c>
      <c r="K4" s="6" t="inlineStr">
        <is>
          <t>mq</t>
        </is>
      </c>
      <c r="L4" s="9" t="n">
        <v>28</v>
      </c>
      <c r="M4" s="10">
        <f>IF(OR(J4="",L4=""),"",J4*L4)</f>
        <v/>
      </c>
      <c r="N4" s="11" t="n">
        <v>0.1</v>
      </c>
      <c r="O4" s="10">
        <f>IF(OR(M4="",N4=""),"",M4*N4)</f>
        <v/>
      </c>
      <c r="P4" s="10">
        <f>IF(OR(M4="",O4=""),"",M4+O4)</f>
        <v/>
      </c>
      <c r="Q4" s="9" t="n">
        <v>2860</v>
      </c>
      <c r="R4" s="10">
        <f>IF(OR(Q4="",P4=""),"",Q4-P4)</f>
        <v/>
      </c>
      <c r="S4" s="12">
        <f>IF(OR(P4="",P4=0,R4=""),"",R4/P4)</f>
        <v/>
      </c>
      <c r="T4" s="13" t="inlineStr">
        <is>
          <t>Completato</t>
        </is>
      </c>
      <c r="U4" s="13" t="inlineStr">
        <is>
          <t>Sì</t>
        </is>
      </c>
      <c r="V4" s="6" t="inlineStr">
        <is>
          <t>Lavorazione conclusa con conferimento rifiuti.</t>
        </is>
      </c>
      <c r="W4" s="14">
        <f>IF(OR(P4="",Q4=""),"",IF(Q4&gt;P4,"Sopra budget","Entro budget"))</f>
        <v/>
      </c>
    </row>
    <row r="5">
      <c r="A5" s="6" t="inlineStr">
        <is>
          <t>MUR-002</t>
        </is>
      </c>
      <c r="B5" s="6" t="inlineStr">
        <is>
          <t>Opere murarie</t>
        </is>
      </c>
      <c r="C5" s="6" t="inlineStr">
        <is>
          <t>Tramezzi in cartongesso e ripristini murari</t>
        </is>
      </c>
      <c r="D5" s="6" t="inlineStr">
        <is>
          <t>Zona giorno</t>
        </is>
      </c>
      <c r="E5" s="6" t="inlineStr">
        <is>
          <t>Immobiliare Verdi SRL</t>
        </is>
      </c>
      <c r="F5" s="6" t="inlineStr">
        <is>
          <t>02345678901</t>
        </is>
      </c>
      <c r="G5" s="7" t="n">
        <v>46071</v>
      </c>
      <c r="H5" s="7" t="n">
        <v>46083</v>
      </c>
      <c r="I5" s="7" t="n">
        <v>46101</v>
      </c>
      <c r="J5" s="8" t="n">
        <v>45</v>
      </c>
      <c r="K5" s="6" t="inlineStr">
        <is>
          <t>mq</t>
        </is>
      </c>
      <c r="L5" s="9" t="n">
        <v>75</v>
      </c>
      <c r="M5" s="15">
        <f>IF(OR(J5="",L5=""),"",J5*L5)</f>
        <v/>
      </c>
      <c r="N5" s="11" t="n">
        <v>0.1</v>
      </c>
      <c r="O5" s="15">
        <f>IF(OR(M5="",N5=""),"",M5*N5)</f>
        <v/>
      </c>
      <c r="P5" s="15">
        <f>IF(OR(M5="",O5=""),"",M5+O5)</f>
        <v/>
      </c>
      <c r="Q5" s="9" t="n">
        <v>3650</v>
      </c>
      <c r="R5" s="15">
        <f>IF(OR(Q5="",P5=""),"",Q5-P5)</f>
        <v/>
      </c>
      <c r="S5" s="16">
        <f>IF(OR(P5="",P5=0,R5=""),"",R5/P5)</f>
        <v/>
      </c>
      <c r="T5" s="13" t="inlineStr">
        <is>
          <t>Completato</t>
        </is>
      </c>
      <c r="U5" s="13" t="inlineStr">
        <is>
          <t>Sì</t>
        </is>
      </c>
      <c r="V5" s="6" t="inlineStr">
        <is>
          <t>Inclusi rasature e predisposizioni impiantistiche.</t>
        </is>
      </c>
      <c r="W5" s="17">
        <f>IF(OR(P5="",Q5=""),"",IF(Q5&gt;P5,"Sopra budget","Entro budget"))</f>
        <v/>
      </c>
    </row>
    <row r="6">
      <c r="A6" s="6" t="inlineStr">
        <is>
          <t>ELE-003</t>
        </is>
      </c>
      <c r="B6" s="6" t="inlineStr">
        <is>
          <t>Impianti elettrici</t>
        </is>
      </c>
      <c r="C6" s="6" t="inlineStr">
        <is>
          <t>Rifacimento impianto elettrico e quadro</t>
        </is>
      </c>
      <c r="D6" s="6" t="inlineStr">
        <is>
          <t>Intero appartamento</t>
        </is>
      </c>
      <c r="E6" s="6" t="inlineStr">
        <is>
          <t>Marco Rossi Impianti</t>
        </is>
      </c>
      <c r="F6" s="6" t="inlineStr">
        <is>
          <t>03456789012</t>
        </is>
      </c>
      <c r="G6" s="7" t="n">
        <v>46082</v>
      </c>
      <c r="H6" s="7" t="n">
        <v>46104</v>
      </c>
      <c r="I6" s="7" t="n">
        <v>46122</v>
      </c>
      <c r="J6" s="8" t="n">
        <v>1</v>
      </c>
      <c r="K6" s="6" t="inlineStr">
        <is>
          <t>corpo</t>
        </is>
      </c>
      <c r="L6" s="9" t="n">
        <v>5500</v>
      </c>
      <c r="M6" s="10">
        <f>IF(OR(J6="",L6=""),"",J6*L6)</f>
        <v/>
      </c>
      <c r="N6" s="11" t="n">
        <v>0.1</v>
      </c>
      <c r="O6" s="10">
        <f>IF(OR(M6="",N6=""),"",M6*N6)</f>
        <v/>
      </c>
      <c r="P6" s="10">
        <f>IF(OR(M6="",O6=""),"",M6+O6)</f>
        <v/>
      </c>
      <c r="Q6" s="9" t="n">
        <v>3200</v>
      </c>
      <c r="R6" s="10">
        <f>IF(OR(Q6="",P6=""),"",Q6-P6)</f>
        <v/>
      </c>
      <c r="S6" s="12">
        <f>IF(OR(P6="",P6=0,R6=""),"",R6/P6)</f>
        <v/>
      </c>
      <c r="T6" s="13" t="inlineStr">
        <is>
          <t>In corso</t>
        </is>
      </c>
      <c r="U6" s="13" t="inlineStr">
        <is>
          <t>No</t>
        </is>
      </c>
      <c r="V6" s="6" t="inlineStr">
        <is>
          <t>SAL parziale relativo a tracce e canalizzazioni.</t>
        </is>
      </c>
      <c r="W6" s="14">
        <f>IF(OR(P6="",Q6=""),"",IF(Q6&gt;P6,"Sopra budget","Entro budget"))</f>
        <v/>
      </c>
    </row>
    <row r="7">
      <c r="A7" s="6" t="inlineStr">
        <is>
          <t>IDR-004</t>
        </is>
      </c>
      <c r="B7" s="6" t="inlineStr">
        <is>
          <t>Impianti idraulici</t>
        </is>
      </c>
      <c r="C7" s="6" t="inlineStr">
        <is>
          <t>Nuove tubazioni cucina e bagno</t>
        </is>
      </c>
      <c r="D7" s="6" t="inlineStr">
        <is>
          <t>Bagno e cucina</t>
        </is>
      </c>
      <c r="E7" s="6" t="inlineStr">
        <is>
          <t>Luca Ferrari Termoidraulica</t>
        </is>
      </c>
      <c r="F7" s="6" t="inlineStr">
        <is>
          <t>04567890123</t>
        </is>
      </c>
      <c r="G7" s="7" t="n">
        <v>46086</v>
      </c>
      <c r="H7" s="7" t="n">
        <v>46106</v>
      </c>
      <c r="I7" s="7" t="n">
        <v>46130</v>
      </c>
      <c r="J7" s="8" t="n">
        <v>1</v>
      </c>
      <c r="K7" s="6" t="inlineStr">
        <is>
          <t>corpo</t>
        </is>
      </c>
      <c r="L7" s="9" t="n">
        <v>4200</v>
      </c>
      <c r="M7" s="15">
        <f>IF(OR(J7="",L7=""),"",J7*L7)</f>
        <v/>
      </c>
      <c r="N7" s="11" t="n">
        <v>0.1</v>
      </c>
      <c r="O7" s="15">
        <f>IF(OR(M7="",N7=""),"",M7*N7)</f>
        <v/>
      </c>
      <c r="P7" s="15">
        <f>IF(OR(M7="",O7=""),"",M7+O7)</f>
        <v/>
      </c>
      <c r="Q7" s="9" t="n">
        <v>4620</v>
      </c>
      <c r="R7" s="15">
        <f>IF(OR(Q7="",P7=""),"",Q7-P7)</f>
        <v/>
      </c>
      <c r="S7" s="16">
        <f>IF(OR(P7="",P7=0,R7=""),"",R7/P7)</f>
        <v/>
      </c>
      <c r="T7" s="13" t="inlineStr">
        <is>
          <t>Completato</t>
        </is>
      </c>
      <c r="U7" s="13" t="inlineStr">
        <is>
          <t>Sì</t>
        </is>
      </c>
      <c r="V7" s="6" t="inlineStr">
        <is>
          <t>Collaudo impianto completato.</t>
        </is>
      </c>
      <c r="W7" s="17">
        <f>IF(OR(P7="",Q7=""),"",IF(Q7&gt;P7,"Sopra budget","Entro budget"))</f>
        <v/>
      </c>
    </row>
    <row r="8">
      <c r="A8" s="6" t="inlineStr">
        <is>
          <t>BAG-005</t>
        </is>
      </c>
      <c r="B8" s="6" t="inlineStr">
        <is>
          <t>Bagno</t>
        </is>
      </c>
      <c r="C8" s="6" t="inlineStr">
        <is>
          <t>Rifacimento completo bagno con sanitari</t>
        </is>
      </c>
      <c r="D8" s="6" t="inlineStr">
        <is>
          <t>Bagno principale</t>
        </is>
      </c>
      <c r="E8" s="6" t="inlineStr">
        <is>
          <t>Ceramiche Bianchi</t>
        </is>
      </c>
      <c r="F8" s="6" t="inlineStr">
        <is>
          <t>05678901234</t>
        </is>
      </c>
      <c r="G8" s="7" t="n">
        <v>46114</v>
      </c>
      <c r="H8" s="7" t="n">
        <v>46132</v>
      </c>
      <c r="I8" s="7" t="n">
        <v>46157</v>
      </c>
      <c r="J8" s="8" t="n">
        <v>1</v>
      </c>
      <c r="K8" s="6" t="inlineStr">
        <is>
          <t>corpo</t>
        </is>
      </c>
      <c r="L8" s="9" t="n">
        <v>6800</v>
      </c>
      <c r="M8" s="10">
        <f>IF(OR(J8="",L8=""),"",J8*L8)</f>
        <v/>
      </c>
      <c r="N8" s="11" t="n">
        <v>0.1</v>
      </c>
      <c r="O8" s="10">
        <f>IF(OR(M8="",N8=""),"",M8*N8)</f>
        <v/>
      </c>
      <c r="P8" s="10">
        <f>IF(OR(M8="",O8=""),"",M8+O8)</f>
        <v/>
      </c>
      <c r="Q8" s="9" t="n">
        <v>7000</v>
      </c>
      <c r="R8" s="10">
        <f>IF(OR(Q8="",P8=""),"",Q8-P8)</f>
        <v/>
      </c>
      <c r="S8" s="12">
        <f>IF(OR(P8="",P8=0,R8=""),"",R8/P8)</f>
        <v/>
      </c>
      <c r="T8" s="13" t="inlineStr">
        <is>
          <t>Completato</t>
        </is>
      </c>
      <c r="U8" s="13" t="inlineStr">
        <is>
          <t>No</t>
        </is>
      </c>
      <c r="V8" s="6" t="inlineStr">
        <is>
          <t>Fattura finale da verificare prima del saldo.</t>
        </is>
      </c>
      <c r="W8" s="14">
        <f>IF(OR(P8="",Q8=""),"",IF(Q8&gt;P8,"Sopra budget","Entro budget"))</f>
        <v/>
      </c>
    </row>
    <row r="9">
      <c r="A9" s="6" t="inlineStr">
        <is>
          <t>PAV-006</t>
        </is>
      </c>
      <c r="B9" s="6" t="inlineStr">
        <is>
          <t>Pavimenti e rivestimenti</t>
        </is>
      </c>
      <c r="C9" s="6" t="inlineStr">
        <is>
          <t>Posa parquet e rivestimenti cucina</t>
        </is>
      </c>
      <c r="D9" s="6" t="inlineStr">
        <is>
          <t>Zona giorno e cucina</t>
        </is>
      </c>
      <c r="E9" s="6" t="inlineStr">
        <is>
          <t>Giulia Bianchi Design</t>
        </is>
      </c>
      <c r="F9" s="6" t="inlineStr">
        <is>
          <t>06789012345</t>
        </is>
      </c>
      <c r="G9" s="7" t="n">
        <v>46150</v>
      </c>
      <c r="H9" s="7" t="n">
        <v>46174</v>
      </c>
      <c r="I9" s="7" t="n">
        <v>46201</v>
      </c>
      <c r="J9" s="8" t="n">
        <v>85</v>
      </c>
      <c r="K9" s="6" t="inlineStr">
        <is>
          <t>mq</t>
        </is>
      </c>
      <c r="L9" s="9" t="n">
        <v>68</v>
      </c>
      <c r="M9" s="15">
        <f>IF(OR(J9="",L9=""),"",J9*L9)</f>
        <v/>
      </c>
      <c r="N9" s="11" t="n">
        <v>0.1</v>
      </c>
      <c r="O9" s="15">
        <f>IF(OR(M9="",N9=""),"",M9*N9)</f>
        <v/>
      </c>
      <c r="P9" s="15">
        <f>IF(OR(M9="",O9=""),"",M9+O9)</f>
        <v/>
      </c>
      <c r="Q9" s="9" t="n">
        <v>0</v>
      </c>
      <c r="R9" s="15">
        <f>IF(OR(Q9="",P9=""),"",Q9-P9)</f>
        <v/>
      </c>
      <c r="S9" s="16">
        <f>IF(OR(P9="",P9=0,R9=""),"",R9/P9)</f>
        <v/>
      </c>
      <c r="T9" s="13" t="inlineStr">
        <is>
          <t>Preventivato</t>
        </is>
      </c>
      <c r="U9" s="13" t="inlineStr">
        <is>
          <t>No</t>
        </is>
      </c>
      <c r="V9" s="6" t="inlineStr">
        <is>
          <t>Materiali da confermare dopo campionatura.</t>
        </is>
      </c>
      <c r="W9" s="17">
        <f>IF(OR(P9="",Q9=""),"",IF(Q9&gt;P9,"Sopra budget","Entro budget"))</f>
        <v/>
      </c>
    </row>
    <row r="10">
      <c r="A10" s="6" t="inlineStr">
        <is>
          <t>TIN-007</t>
        </is>
      </c>
      <c r="B10" s="6" t="inlineStr">
        <is>
          <t>Tinteggiatura</t>
        </is>
      </c>
      <c r="C10" s="6" t="inlineStr">
        <is>
          <t>Tinteggiatura pareti e soffitti</t>
        </is>
      </c>
      <c r="D10" s="6" t="inlineStr">
        <is>
          <t>Intero appartamento</t>
        </is>
      </c>
      <c r="E10" s="6" t="inlineStr">
        <is>
          <t>Anna Esposito Decorazioni</t>
        </is>
      </c>
      <c r="F10" s="6" t="inlineStr">
        <is>
          <t>07890123456</t>
        </is>
      </c>
      <c r="G10" s="7" t="n">
        <v>46183</v>
      </c>
      <c r="H10" s="7" t="n">
        <v>46206</v>
      </c>
      <c r="I10" s="7" t="n">
        <v>46221</v>
      </c>
      <c r="J10" s="8" t="n">
        <v>260</v>
      </c>
      <c r="K10" s="6" t="inlineStr">
        <is>
          <t>mq</t>
        </is>
      </c>
      <c r="L10" s="9" t="n">
        <v>12.5</v>
      </c>
      <c r="M10" s="10">
        <f>IF(OR(J10="",L10=""),"",J10*L10)</f>
        <v/>
      </c>
      <c r="N10" s="11" t="n">
        <v>0.1</v>
      </c>
      <c r="O10" s="10">
        <f>IF(OR(M10="",N10=""),"",M10*N10)</f>
        <v/>
      </c>
      <c r="P10" s="10">
        <f>IF(OR(M10="",O10=""),"",M10+O10)</f>
        <v/>
      </c>
      <c r="Q10" s="9" t="n">
        <v>1500</v>
      </c>
      <c r="R10" s="10">
        <f>IF(OR(Q10="",P10=""),"",Q10-P10)</f>
        <v/>
      </c>
      <c r="S10" s="12">
        <f>IF(OR(P10="",P10=0,R10=""),"",R10/P10)</f>
        <v/>
      </c>
      <c r="T10" s="13" t="inlineStr">
        <is>
          <t>In corso</t>
        </is>
      </c>
      <c r="U10" s="13" t="inlineStr">
        <is>
          <t>No</t>
        </is>
      </c>
      <c r="V10" s="6" t="inlineStr">
        <is>
          <t>Prima mano eseguita nelle camere.</t>
        </is>
      </c>
      <c r="W10" s="14">
        <f>IF(OR(P10="",Q10=""),"",IF(Q10&gt;P10,"Sopra budget","Entro budget"))</f>
        <v/>
      </c>
    </row>
    <row r="11">
      <c r="A11" s="6" t="inlineStr">
        <is>
          <t>ARR-008</t>
        </is>
      </c>
      <c r="B11" s="6" t="inlineStr">
        <is>
          <t>Arredi</t>
        </is>
      </c>
      <c r="C11" s="6" t="inlineStr">
        <is>
          <t>Cucina su misura completa di elettrodomestici</t>
        </is>
      </c>
      <c r="D11" s="6" t="inlineStr">
        <is>
          <t>Cucina</t>
        </is>
      </c>
      <c r="E11" s="6" t="inlineStr">
        <is>
          <t>Arredi Romano SRL</t>
        </is>
      </c>
      <c r="F11" s="6" t="inlineStr">
        <is>
          <t>08901234567</t>
        </is>
      </c>
      <c r="G11" s="7" t="n">
        <v>46207</v>
      </c>
      <c r="H11" s="7" t="n">
        <v>46235</v>
      </c>
      <c r="I11" s="7" t="n">
        <v>46280</v>
      </c>
      <c r="J11" s="8" t="n">
        <v>1</v>
      </c>
      <c r="K11" s="6" t="inlineStr">
        <is>
          <t>corpo</t>
        </is>
      </c>
      <c r="L11" s="9" t="n">
        <v>12800</v>
      </c>
      <c r="M11" s="15">
        <f>IF(OR(J11="",L11=""),"",J11*L11)</f>
        <v/>
      </c>
      <c r="N11" s="11" t="n">
        <v>0.22</v>
      </c>
      <c r="O11" s="15">
        <f>IF(OR(M11="",N11=""),"",M11*N11)</f>
        <v/>
      </c>
      <c r="P11" s="15">
        <f>IF(OR(M11="",O11=""),"",M11+O11)</f>
        <v/>
      </c>
      <c r="Q11" s="9" t="n">
        <v>0</v>
      </c>
      <c r="R11" s="15">
        <f>IF(OR(Q11="",P11=""),"",Q11-P11)</f>
        <v/>
      </c>
      <c r="S11" s="16">
        <f>IF(OR(P11="",P11=0,R11=""),"",R11/P11)</f>
        <v/>
      </c>
      <c r="T11" s="13" t="inlineStr">
        <is>
          <t>Annullato</t>
        </is>
      </c>
      <c r="U11" s="13" t="inlineStr">
        <is>
          <t>No</t>
        </is>
      </c>
      <c r="V11" s="6" t="inlineStr">
        <is>
          <t>Preventivo archiviato; scelta fornitore da rivalutare.</t>
        </is>
      </c>
      <c r="W11" s="17">
        <f>IF(OR(P11="",Q11=""),"",IF(Q11&gt;P11,"Sopra budget","Entro budget"))</f>
        <v/>
      </c>
    </row>
    <row r="12">
      <c r="A12" s="6" t="inlineStr">
        <is>
          <t>INF-009</t>
        </is>
      </c>
      <c r="B12" s="6" t="inlineStr">
        <is>
          <t>Infissi</t>
        </is>
      </c>
      <c r="C12" s="6" t="inlineStr">
        <is>
          <t>Infissi ad alta efficienza energetica</t>
        </is>
      </c>
      <c r="D12" s="6" t="inlineStr">
        <is>
          <t>Intero appartamento</t>
        </is>
      </c>
      <c r="E12" s="6" t="inlineStr">
        <is>
          <t>Serramenti Italia SRL</t>
        </is>
      </c>
      <c r="F12" s="6" t="inlineStr">
        <is>
          <t>09012345678</t>
        </is>
      </c>
      <c r="G12" s="7" t="n">
        <v>46237</v>
      </c>
      <c r="H12" s="7" t="n">
        <v>46258</v>
      </c>
      <c r="I12" s="7" t="n">
        <v>46295</v>
      </c>
      <c r="J12" s="8" t="n">
        <v>8</v>
      </c>
      <c r="K12" s="6" t="inlineStr">
        <is>
          <t>cad.</t>
        </is>
      </c>
      <c r="L12" s="9" t="n">
        <v>980</v>
      </c>
      <c r="M12" s="10">
        <f>IF(OR(J12="",L12=""),"",J12*L12)</f>
        <v/>
      </c>
      <c r="N12" s="11" t="n">
        <v>0.1</v>
      </c>
      <c r="O12" s="10">
        <f>IF(OR(M12="",N12=""),"",M12*N12)</f>
        <v/>
      </c>
      <c r="P12" s="10">
        <f>IF(OR(M12="",O12=""),"",M12+O12)</f>
        <v/>
      </c>
      <c r="Q12" s="9" t="n">
        <v>8700</v>
      </c>
      <c r="R12" s="10">
        <f>IF(OR(Q12="",P12=""),"",Q12-P12)</f>
        <v/>
      </c>
      <c r="S12" s="12">
        <f>IF(OR(P12="",P12=0,R12=""),"",R12/P12)</f>
        <v/>
      </c>
      <c r="T12" s="13" t="inlineStr">
        <is>
          <t>Completato</t>
        </is>
      </c>
      <c r="U12" s="13" t="inlineStr">
        <is>
          <t>Sì</t>
        </is>
      </c>
      <c r="V12" s="6" t="inlineStr">
        <is>
          <t>Installazione completata e dichiarazione prestazionale ricevuta.</t>
        </is>
      </c>
      <c r="W12" s="14">
        <f>IF(OR(P12="",Q12=""),"",IF(Q12&gt;P12,"Sopra budget","Entro budget"))</f>
        <v/>
      </c>
    </row>
    <row r="13">
      <c r="A13" s="6" t="inlineStr">
        <is>
          <t>TEC-010</t>
        </is>
      </c>
      <c r="B13" s="6" t="inlineStr">
        <is>
          <t>Spese tecniche</t>
        </is>
      </c>
      <c r="C13" s="6" t="inlineStr">
        <is>
          <t>Progettazione, pratica edilizia e direzione lavori</t>
        </is>
      </c>
      <c r="D13" s="6" t="inlineStr">
        <is>
          <t>Intero appartamento</t>
        </is>
      </c>
      <c r="E13" s="6" t="inlineStr">
        <is>
          <t>Arch. Francesca Romano</t>
        </is>
      </c>
      <c r="F13" s="6" t="inlineStr">
        <is>
          <t>09876543210</t>
        </is>
      </c>
      <c r="G13" s="7" t="n">
        <v>46054</v>
      </c>
      <c r="H13" s="7" t="n">
        <v>46063</v>
      </c>
      <c r="I13" s="7" t="n">
        <v>46310</v>
      </c>
      <c r="J13" s="8" t="n">
        <v>1</v>
      </c>
      <c r="K13" s="6" t="inlineStr">
        <is>
          <t>corpo</t>
        </is>
      </c>
      <c r="L13" s="9" t="n">
        <v>4500</v>
      </c>
      <c r="M13" s="15">
        <f>IF(OR(J13="",L13=""),"",J13*L13)</f>
        <v/>
      </c>
      <c r="N13" s="11" t="n">
        <v>0.22</v>
      </c>
      <c r="O13" s="15">
        <f>IF(OR(M13="",N13=""),"",M13*N13)</f>
        <v/>
      </c>
      <c r="P13" s="15">
        <f>IF(OR(M13="",O13=""),"",M13+O13)</f>
        <v/>
      </c>
      <c r="Q13" s="9" t="n">
        <v>5490</v>
      </c>
      <c r="R13" s="15">
        <f>IF(OR(Q13="",P13=""),"",Q13-P13)</f>
        <v/>
      </c>
      <c r="S13" s="16">
        <f>IF(OR(P13="",P13=0,R13=""),"",R13/P13)</f>
        <v/>
      </c>
      <c r="T13" s="13" t="inlineStr">
        <is>
          <t>Completato</t>
        </is>
      </c>
      <c r="U13" s="13" t="inlineStr">
        <is>
          <t>Sì</t>
        </is>
      </c>
      <c r="V13" s="6" t="inlineStr">
        <is>
          <t>Compenso professionale comprensivo di sopralluoghi.</t>
        </is>
      </c>
      <c r="W13" s="17">
        <f>IF(OR(P13="",Q13=""),"",IF(Q13&gt;P13,"Sopra budget","Entro budget"))</f>
        <v/>
      </c>
    </row>
    <row r="14">
      <c r="A14" s="6" t="n"/>
      <c r="B14" s="6" t="n"/>
      <c r="C14" s="6" t="n"/>
      <c r="D14" s="6" t="n"/>
      <c r="E14" s="6" t="n"/>
      <c r="F14" s="6" t="n"/>
      <c r="G14" s="7" t="n"/>
      <c r="H14" s="7" t="n"/>
      <c r="I14" s="7" t="n"/>
      <c r="J14" s="8" t="n"/>
      <c r="K14" s="6" t="n"/>
      <c r="L14" s="9" t="n"/>
      <c r="M14" s="10">
        <f>IF(OR(J14="",L14=""),"",J14*L14)</f>
        <v/>
      </c>
      <c r="N14" s="11" t="n"/>
      <c r="O14" s="10">
        <f>IF(OR(M14="",N14=""),"",M14*N14)</f>
        <v/>
      </c>
      <c r="P14" s="10">
        <f>IF(OR(M14="",O14=""),"",M14+O14)</f>
        <v/>
      </c>
      <c r="Q14" s="9" t="n"/>
      <c r="R14" s="10">
        <f>IF(OR(Q14="",P14=""),"",Q14-P14)</f>
        <v/>
      </c>
      <c r="S14" s="12">
        <f>IF(OR(P14="",P14=0,R14=""),"",R14/P14)</f>
        <v/>
      </c>
      <c r="T14" s="13" t="n"/>
      <c r="U14" s="13" t="n"/>
      <c r="V14" s="6" t="n"/>
      <c r="W14" s="14">
        <f>IF(OR(P14="",Q14=""),"",IF(Q14&gt;P14,"Sopra budget","Entro budget"))</f>
        <v/>
      </c>
    </row>
    <row r="15">
      <c r="A15" s="6" t="n"/>
      <c r="B15" s="6" t="n"/>
      <c r="C15" s="6" t="n"/>
      <c r="D15" s="6" t="n"/>
      <c r="E15" s="6" t="n"/>
      <c r="F15" s="6" t="n"/>
      <c r="G15" s="7" t="n"/>
      <c r="H15" s="7" t="n"/>
      <c r="I15" s="7" t="n"/>
      <c r="J15" s="8" t="n"/>
      <c r="K15" s="6" t="n"/>
      <c r="L15" s="9" t="n"/>
      <c r="M15" s="15">
        <f>IF(OR(J15="",L15=""),"",J15*L15)</f>
        <v/>
      </c>
      <c r="N15" s="11" t="n"/>
      <c r="O15" s="15">
        <f>IF(OR(M15="",N15=""),"",M15*N15)</f>
        <v/>
      </c>
      <c r="P15" s="15">
        <f>IF(OR(M15="",O15=""),"",M15+O15)</f>
        <v/>
      </c>
      <c r="Q15" s="9" t="n"/>
      <c r="R15" s="15">
        <f>IF(OR(Q15="",P15=""),"",Q15-P15)</f>
        <v/>
      </c>
      <c r="S15" s="16">
        <f>IF(OR(P15="",P15=0,R15=""),"",R15/P15)</f>
        <v/>
      </c>
      <c r="T15" s="13" t="n"/>
      <c r="U15" s="13" t="n"/>
      <c r="V15" s="6" t="n"/>
      <c r="W15" s="17">
        <f>IF(OR(P15="",Q15=""),"",IF(Q15&gt;P15,"Sopra budget","Entro budget"))</f>
        <v/>
      </c>
    </row>
    <row r="16">
      <c r="A16" s="6" t="n"/>
      <c r="B16" s="6" t="n"/>
      <c r="C16" s="6" t="n"/>
      <c r="D16" s="6" t="n"/>
      <c r="E16" s="6" t="n"/>
      <c r="F16" s="6" t="n"/>
      <c r="G16" s="7" t="n"/>
      <c r="H16" s="7" t="n"/>
      <c r="I16" s="7" t="n"/>
      <c r="J16" s="8" t="n"/>
      <c r="K16" s="6" t="n"/>
      <c r="L16" s="9" t="n"/>
      <c r="M16" s="10">
        <f>IF(OR(J16="",L16=""),"",J16*L16)</f>
        <v/>
      </c>
      <c r="N16" s="11" t="n"/>
      <c r="O16" s="10">
        <f>IF(OR(M16="",N16=""),"",M16*N16)</f>
        <v/>
      </c>
      <c r="P16" s="10">
        <f>IF(OR(M16="",O16=""),"",M16+O16)</f>
        <v/>
      </c>
      <c r="Q16" s="9" t="n"/>
      <c r="R16" s="10">
        <f>IF(OR(Q16="",P16=""),"",Q16-P16)</f>
        <v/>
      </c>
      <c r="S16" s="12">
        <f>IF(OR(P16="",P16=0,R16=""),"",R16/P16)</f>
        <v/>
      </c>
      <c r="T16" s="13" t="n"/>
      <c r="U16" s="13" t="n"/>
      <c r="V16" s="6" t="n"/>
      <c r="W16" s="14">
        <f>IF(OR(P16="",Q16=""),"",IF(Q16&gt;P16,"Sopra budget","Entro budget"))</f>
        <v/>
      </c>
    </row>
    <row r="17">
      <c r="A17" s="6" t="n"/>
      <c r="B17" s="6" t="n"/>
      <c r="C17" s="6" t="n"/>
      <c r="D17" s="6" t="n"/>
      <c r="E17" s="6" t="n"/>
      <c r="F17" s="6" t="n"/>
      <c r="G17" s="7" t="n"/>
      <c r="H17" s="7" t="n"/>
      <c r="I17" s="7" t="n"/>
      <c r="J17" s="8" t="n"/>
      <c r="K17" s="6" t="n"/>
      <c r="L17" s="9" t="n"/>
      <c r="M17" s="15">
        <f>IF(OR(J17="",L17=""),"",J17*L17)</f>
        <v/>
      </c>
      <c r="N17" s="11" t="n"/>
      <c r="O17" s="15">
        <f>IF(OR(M17="",N17=""),"",M17*N17)</f>
        <v/>
      </c>
      <c r="P17" s="15">
        <f>IF(OR(M17="",O17=""),"",M17+O17)</f>
        <v/>
      </c>
      <c r="Q17" s="9" t="n"/>
      <c r="R17" s="15">
        <f>IF(OR(Q17="",P17=""),"",Q17-P17)</f>
        <v/>
      </c>
      <c r="S17" s="16">
        <f>IF(OR(P17="",P17=0,R17=""),"",R17/P17)</f>
        <v/>
      </c>
      <c r="T17" s="13" t="n"/>
      <c r="U17" s="13" t="n"/>
      <c r="V17" s="6" t="n"/>
      <c r="W17" s="17">
        <f>IF(OR(P17="",Q17=""),"",IF(Q17&gt;P17,"Sopra budget","Entro budget"))</f>
        <v/>
      </c>
    </row>
    <row r="18">
      <c r="A18" s="6" t="n"/>
      <c r="B18" s="6" t="n"/>
      <c r="C18" s="6" t="n"/>
      <c r="D18" s="6" t="n"/>
      <c r="E18" s="6" t="n"/>
      <c r="F18" s="6" t="n"/>
      <c r="G18" s="7" t="n"/>
      <c r="H18" s="7" t="n"/>
      <c r="I18" s="7" t="n"/>
      <c r="J18" s="8" t="n"/>
      <c r="K18" s="6" t="n"/>
      <c r="L18" s="9" t="n"/>
      <c r="M18" s="10">
        <f>IF(OR(J18="",L18=""),"",J18*L18)</f>
        <v/>
      </c>
      <c r="N18" s="11" t="n"/>
      <c r="O18" s="10">
        <f>IF(OR(M18="",N18=""),"",M18*N18)</f>
        <v/>
      </c>
      <c r="P18" s="10">
        <f>IF(OR(M18="",O18=""),"",M18+O18)</f>
        <v/>
      </c>
      <c r="Q18" s="9" t="n"/>
      <c r="R18" s="10">
        <f>IF(OR(Q18="",P18=""),"",Q18-P18)</f>
        <v/>
      </c>
      <c r="S18" s="12">
        <f>IF(OR(P18="",P18=0,R18=""),"",R18/P18)</f>
        <v/>
      </c>
      <c r="T18" s="13" t="n"/>
      <c r="U18" s="13" t="n"/>
      <c r="V18" s="6" t="n"/>
      <c r="W18" s="14">
        <f>IF(OR(P18="",Q18=""),"",IF(Q18&gt;P18,"Sopra budget","Entro budget"))</f>
        <v/>
      </c>
    </row>
    <row r="19">
      <c r="A19" s="6" t="n"/>
      <c r="B19" s="6" t="n"/>
      <c r="C19" s="6" t="n"/>
      <c r="D19" s="6" t="n"/>
      <c r="E19" s="6" t="n"/>
      <c r="F19" s="6" t="n"/>
      <c r="G19" s="7" t="n"/>
      <c r="H19" s="7" t="n"/>
      <c r="I19" s="7" t="n"/>
      <c r="J19" s="8" t="n"/>
      <c r="K19" s="6" t="n"/>
      <c r="L19" s="9" t="n"/>
      <c r="M19" s="15">
        <f>IF(OR(J19="",L19=""),"",J19*L19)</f>
        <v/>
      </c>
      <c r="N19" s="11" t="n"/>
      <c r="O19" s="15">
        <f>IF(OR(M19="",N19=""),"",M19*N19)</f>
        <v/>
      </c>
      <c r="P19" s="15">
        <f>IF(OR(M19="",O19=""),"",M19+O19)</f>
        <v/>
      </c>
      <c r="Q19" s="9" t="n"/>
      <c r="R19" s="15">
        <f>IF(OR(Q19="",P19=""),"",Q19-P19)</f>
        <v/>
      </c>
      <c r="S19" s="16">
        <f>IF(OR(P19="",P19=0,R19=""),"",R19/P19)</f>
        <v/>
      </c>
      <c r="T19" s="13" t="n"/>
      <c r="U19" s="13" t="n"/>
      <c r="V19" s="6" t="n"/>
      <c r="W19" s="17">
        <f>IF(OR(P19="",Q19=""),"",IF(Q19&gt;P19,"Sopra budget","Entro budget"))</f>
        <v/>
      </c>
    </row>
    <row r="20">
      <c r="A20" s="6" t="n"/>
      <c r="B20" s="6" t="n"/>
      <c r="C20" s="6" t="n"/>
      <c r="D20" s="6" t="n"/>
      <c r="E20" s="6" t="n"/>
      <c r="F20" s="6" t="n"/>
      <c r="G20" s="7" t="n"/>
      <c r="H20" s="7" t="n"/>
      <c r="I20" s="7" t="n"/>
      <c r="J20" s="8" t="n"/>
      <c r="K20" s="6" t="n"/>
      <c r="L20" s="9" t="n"/>
      <c r="M20" s="10">
        <f>IF(OR(J20="",L20=""),"",J20*L20)</f>
        <v/>
      </c>
      <c r="N20" s="11" t="n"/>
      <c r="O20" s="10">
        <f>IF(OR(M20="",N20=""),"",M20*N20)</f>
        <v/>
      </c>
      <c r="P20" s="10">
        <f>IF(OR(M20="",O20=""),"",M20+O20)</f>
        <v/>
      </c>
      <c r="Q20" s="9" t="n"/>
      <c r="R20" s="10">
        <f>IF(OR(Q20="",P20=""),"",Q20-P20)</f>
        <v/>
      </c>
      <c r="S20" s="12">
        <f>IF(OR(P20="",P20=0,R20=""),"",R20/P20)</f>
        <v/>
      </c>
      <c r="T20" s="13" t="n"/>
      <c r="U20" s="13" t="n"/>
      <c r="V20" s="6" t="n"/>
      <c r="W20" s="14">
        <f>IF(OR(P20="",Q20=""),"",IF(Q20&gt;P20,"Sopra budget","Entro budget"))</f>
        <v/>
      </c>
    </row>
    <row r="21">
      <c r="A21" s="6" t="n"/>
      <c r="B21" s="6" t="n"/>
      <c r="C21" s="6" t="n"/>
      <c r="D21" s="6" t="n"/>
      <c r="E21" s="6" t="n"/>
      <c r="F21" s="6" t="n"/>
      <c r="G21" s="7" t="n"/>
      <c r="H21" s="7" t="n"/>
      <c r="I21" s="7" t="n"/>
      <c r="J21" s="8" t="n"/>
      <c r="K21" s="6" t="n"/>
      <c r="L21" s="9" t="n"/>
      <c r="M21" s="15">
        <f>IF(OR(J21="",L21=""),"",J21*L21)</f>
        <v/>
      </c>
      <c r="N21" s="11" t="n"/>
      <c r="O21" s="15">
        <f>IF(OR(M21="",N21=""),"",M21*N21)</f>
        <v/>
      </c>
      <c r="P21" s="15">
        <f>IF(OR(M21="",O21=""),"",M21+O21)</f>
        <v/>
      </c>
      <c r="Q21" s="9" t="n"/>
      <c r="R21" s="15">
        <f>IF(OR(Q21="",P21=""),"",Q21-P21)</f>
        <v/>
      </c>
      <c r="S21" s="16">
        <f>IF(OR(P21="",P21=0,R21=""),"",R21/P21)</f>
        <v/>
      </c>
      <c r="T21" s="13" t="n"/>
      <c r="U21" s="13" t="n"/>
      <c r="V21" s="6" t="n"/>
      <c r="W21" s="17">
        <f>IF(OR(P21="",Q21=""),"",IF(Q21&gt;P21,"Sopra budget","Entro budget"))</f>
        <v/>
      </c>
    </row>
    <row r="22">
      <c r="A22" s="6" t="n"/>
      <c r="B22" s="6" t="n"/>
      <c r="C22" s="6" t="n"/>
      <c r="D22" s="6" t="n"/>
      <c r="E22" s="6" t="n"/>
      <c r="F22" s="6" t="n"/>
      <c r="G22" s="7" t="n"/>
      <c r="H22" s="7" t="n"/>
      <c r="I22" s="7" t="n"/>
      <c r="J22" s="8" t="n"/>
      <c r="K22" s="6" t="n"/>
      <c r="L22" s="9" t="n"/>
      <c r="M22" s="10">
        <f>IF(OR(J22="",L22=""),"",J22*L22)</f>
        <v/>
      </c>
      <c r="N22" s="11" t="n"/>
      <c r="O22" s="10">
        <f>IF(OR(M22="",N22=""),"",M22*N22)</f>
        <v/>
      </c>
      <c r="P22" s="10">
        <f>IF(OR(M22="",O22=""),"",M22+O22)</f>
        <v/>
      </c>
      <c r="Q22" s="9" t="n"/>
      <c r="R22" s="10">
        <f>IF(OR(Q22="",P22=""),"",Q22-P22)</f>
        <v/>
      </c>
      <c r="S22" s="12">
        <f>IF(OR(P22="",P22=0,R22=""),"",R22/P22)</f>
        <v/>
      </c>
      <c r="T22" s="13" t="n"/>
      <c r="U22" s="13" t="n"/>
      <c r="V22" s="6" t="n"/>
      <c r="W22" s="14">
        <f>IF(OR(P22="",Q22=""),"",IF(Q22&gt;P22,"Sopra budget","Entro budget"))</f>
        <v/>
      </c>
    </row>
    <row r="23">
      <c r="A23" s="6" t="n"/>
      <c r="B23" s="6" t="n"/>
      <c r="C23" s="6" t="n"/>
      <c r="D23" s="6" t="n"/>
      <c r="E23" s="6" t="n"/>
      <c r="F23" s="6" t="n"/>
      <c r="G23" s="7" t="n"/>
      <c r="H23" s="7" t="n"/>
      <c r="I23" s="7" t="n"/>
      <c r="J23" s="8" t="n"/>
      <c r="K23" s="6" t="n"/>
      <c r="L23" s="9" t="n"/>
      <c r="M23" s="15">
        <f>IF(OR(J23="",L23=""),"",J23*L23)</f>
        <v/>
      </c>
      <c r="N23" s="11" t="n"/>
      <c r="O23" s="15">
        <f>IF(OR(M23="",N23=""),"",M23*N23)</f>
        <v/>
      </c>
      <c r="P23" s="15">
        <f>IF(OR(M23="",O23=""),"",M23+O23)</f>
        <v/>
      </c>
      <c r="Q23" s="9" t="n"/>
      <c r="R23" s="15">
        <f>IF(OR(Q23="",P23=""),"",Q23-P23)</f>
        <v/>
      </c>
      <c r="S23" s="16">
        <f>IF(OR(P23="",P23=0,R23=""),"",R23/P23)</f>
        <v/>
      </c>
      <c r="T23" s="13" t="n"/>
      <c r="U23" s="13" t="n"/>
      <c r="V23" s="6" t="n"/>
      <c r="W23" s="17">
        <f>IF(OR(P23="",Q23=""),"",IF(Q23&gt;P23,"Sopra budget","Entro budget"))</f>
        <v/>
      </c>
    </row>
    <row r="24">
      <c r="A24" s="6" t="n"/>
      <c r="B24" s="6" t="n"/>
      <c r="C24" s="6" t="n"/>
      <c r="D24" s="6" t="n"/>
      <c r="E24" s="6" t="n"/>
      <c r="F24" s="6" t="n"/>
      <c r="G24" s="7" t="n"/>
      <c r="H24" s="7" t="n"/>
      <c r="I24" s="7" t="n"/>
      <c r="J24" s="8" t="n"/>
      <c r="K24" s="6" t="n"/>
      <c r="L24" s="9" t="n"/>
      <c r="M24" s="10">
        <f>IF(OR(J24="",L24=""),"",J24*L24)</f>
        <v/>
      </c>
      <c r="N24" s="11" t="n"/>
      <c r="O24" s="10">
        <f>IF(OR(M24="",N24=""),"",M24*N24)</f>
        <v/>
      </c>
      <c r="P24" s="10">
        <f>IF(OR(M24="",O24=""),"",M24+O24)</f>
        <v/>
      </c>
      <c r="Q24" s="9" t="n"/>
      <c r="R24" s="10">
        <f>IF(OR(Q24="",P24=""),"",Q24-P24)</f>
        <v/>
      </c>
      <c r="S24" s="12">
        <f>IF(OR(P24="",P24=0,R24=""),"",R24/P24)</f>
        <v/>
      </c>
      <c r="T24" s="13" t="n"/>
      <c r="U24" s="13" t="n"/>
      <c r="V24" s="6" t="n"/>
      <c r="W24" s="14">
        <f>IF(OR(P24="",Q24=""),"",IF(Q24&gt;P24,"Sopra budget","Entro budget"))</f>
        <v/>
      </c>
    </row>
    <row r="25">
      <c r="A25" s="6" t="n"/>
      <c r="B25" s="6" t="n"/>
      <c r="C25" s="6" t="n"/>
      <c r="D25" s="6" t="n"/>
      <c r="E25" s="6" t="n"/>
      <c r="F25" s="6" t="n"/>
      <c r="G25" s="7" t="n"/>
      <c r="H25" s="7" t="n"/>
      <c r="I25" s="7" t="n"/>
      <c r="J25" s="8" t="n"/>
      <c r="K25" s="6" t="n"/>
      <c r="L25" s="9" t="n"/>
      <c r="M25" s="15">
        <f>IF(OR(J25="",L25=""),"",J25*L25)</f>
        <v/>
      </c>
      <c r="N25" s="11" t="n"/>
      <c r="O25" s="15">
        <f>IF(OR(M25="",N25=""),"",M25*N25)</f>
        <v/>
      </c>
      <c r="P25" s="15">
        <f>IF(OR(M25="",O25=""),"",M25+O25)</f>
        <v/>
      </c>
      <c r="Q25" s="9" t="n"/>
      <c r="R25" s="15">
        <f>IF(OR(Q25="",P25=""),"",Q25-P25)</f>
        <v/>
      </c>
      <c r="S25" s="16">
        <f>IF(OR(P25="",P25=0,R25=""),"",R25/P25)</f>
        <v/>
      </c>
      <c r="T25" s="13" t="n"/>
      <c r="U25" s="13" t="n"/>
      <c r="V25" s="6" t="n"/>
      <c r="W25" s="17">
        <f>IF(OR(P25="",Q25=""),"",IF(Q25&gt;P25,"Sopra budget","Entro budget"))</f>
        <v/>
      </c>
    </row>
    <row r="26">
      <c r="A26" s="6" t="n"/>
      <c r="B26" s="6" t="n"/>
      <c r="C26" s="6" t="n"/>
      <c r="D26" s="6" t="n"/>
      <c r="E26" s="6" t="n"/>
      <c r="F26" s="6" t="n"/>
      <c r="G26" s="7" t="n"/>
      <c r="H26" s="7" t="n"/>
      <c r="I26" s="7" t="n"/>
      <c r="J26" s="8" t="n"/>
      <c r="K26" s="6" t="n"/>
      <c r="L26" s="9" t="n"/>
      <c r="M26" s="10">
        <f>IF(OR(J26="",L26=""),"",J26*L26)</f>
        <v/>
      </c>
      <c r="N26" s="11" t="n"/>
      <c r="O26" s="10">
        <f>IF(OR(M26="",N26=""),"",M26*N26)</f>
        <v/>
      </c>
      <c r="P26" s="10">
        <f>IF(OR(M26="",O26=""),"",M26+O26)</f>
        <v/>
      </c>
      <c r="Q26" s="9" t="n"/>
      <c r="R26" s="10">
        <f>IF(OR(Q26="",P26=""),"",Q26-P26)</f>
        <v/>
      </c>
      <c r="S26" s="12">
        <f>IF(OR(P26="",P26=0,R26=""),"",R26/P26)</f>
        <v/>
      </c>
      <c r="T26" s="13" t="n"/>
      <c r="U26" s="13" t="n"/>
      <c r="V26" s="6" t="n"/>
      <c r="W26" s="14">
        <f>IF(OR(P26="",Q26=""),"",IF(Q26&gt;P26,"Sopra budget","Entro budget"))</f>
        <v/>
      </c>
    </row>
    <row r="27">
      <c r="A27" s="6" t="n"/>
      <c r="B27" s="6" t="n"/>
      <c r="C27" s="6" t="n"/>
      <c r="D27" s="6" t="n"/>
      <c r="E27" s="6" t="n"/>
      <c r="F27" s="6" t="n"/>
      <c r="G27" s="7" t="n"/>
      <c r="H27" s="7" t="n"/>
      <c r="I27" s="7" t="n"/>
      <c r="J27" s="8" t="n"/>
      <c r="K27" s="6" t="n"/>
      <c r="L27" s="9" t="n"/>
      <c r="M27" s="15">
        <f>IF(OR(J27="",L27=""),"",J27*L27)</f>
        <v/>
      </c>
      <c r="N27" s="11" t="n"/>
      <c r="O27" s="15">
        <f>IF(OR(M27="",N27=""),"",M27*N27)</f>
        <v/>
      </c>
      <c r="P27" s="15">
        <f>IF(OR(M27="",O27=""),"",M27+O27)</f>
        <v/>
      </c>
      <c r="Q27" s="9" t="n"/>
      <c r="R27" s="15">
        <f>IF(OR(Q27="",P27=""),"",Q27-P27)</f>
        <v/>
      </c>
      <c r="S27" s="16">
        <f>IF(OR(P27="",P27=0,R27=""),"",R27/P27)</f>
        <v/>
      </c>
      <c r="T27" s="13" t="n"/>
      <c r="U27" s="13" t="n"/>
      <c r="V27" s="6" t="n"/>
      <c r="W27" s="17">
        <f>IF(OR(P27="",Q27=""),"",IF(Q27&gt;P27,"Sopra budget","Entro budget"))</f>
        <v/>
      </c>
    </row>
    <row r="28">
      <c r="A28" s="6" t="n"/>
      <c r="B28" s="6" t="n"/>
      <c r="C28" s="6" t="n"/>
      <c r="D28" s="6" t="n"/>
      <c r="E28" s="6" t="n"/>
      <c r="F28" s="6" t="n"/>
      <c r="G28" s="7" t="n"/>
      <c r="H28" s="7" t="n"/>
      <c r="I28" s="7" t="n"/>
      <c r="J28" s="8" t="n"/>
      <c r="K28" s="6" t="n"/>
      <c r="L28" s="9" t="n"/>
      <c r="M28" s="10">
        <f>IF(OR(J28="",L28=""),"",J28*L28)</f>
        <v/>
      </c>
      <c r="N28" s="11" t="n"/>
      <c r="O28" s="10">
        <f>IF(OR(M28="",N28=""),"",M28*N28)</f>
        <v/>
      </c>
      <c r="P28" s="10">
        <f>IF(OR(M28="",O28=""),"",M28+O28)</f>
        <v/>
      </c>
      <c r="Q28" s="9" t="n"/>
      <c r="R28" s="10">
        <f>IF(OR(Q28="",P28=""),"",Q28-P28)</f>
        <v/>
      </c>
      <c r="S28" s="12">
        <f>IF(OR(P28="",P28=0,R28=""),"",R28/P28)</f>
        <v/>
      </c>
      <c r="T28" s="13" t="n"/>
      <c r="U28" s="13" t="n"/>
      <c r="V28" s="6" t="n"/>
      <c r="W28" s="14">
        <f>IF(OR(P28="",Q28=""),"",IF(Q28&gt;P28,"Sopra budget","Entro budget"))</f>
        <v/>
      </c>
    </row>
    <row r="29">
      <c r="A29" s="6" t="n"/>
      <c r="B29" s="6" t="n"/>
      <c r="C29" s="6" t="n"/>
      <c r="D29" s="6" t="n"/>
      <c r="E29" s="6" t="n"/>
      <c r="F29" s="6" t="n"/>
      <c r="G29" s="7" t="n"/>
      <c r="H29" s="7" t="n"/>
      <c r="I29" s="7" t="n"/>
      <c r="J29" s="8" t="n"/>
      <c r="K29" s="6" t="n"/>
      <c r="L29" s="9" t="n"/>
      <c r="M29" s="15">
        <f>IF(OR(J29="",L29=""),"",J29*L29)</f>
        <v/>
      </c>
      <c r="N29" s="11" t="n"/>
      <c r="O29" s="15">
        <f>IF(OR(M29="",N29=""),"",M29*N29)</f>
        <v/>
      </c>
      <c r="P29" s="15">
        <f>IF(OR(M29="",O29=""),"",M29+O29)</f>
        <v/>
      </c>
      <c r="Q29" s="9" t="n"/>
      <c r="R29" s="15">
        <f>IF(OR(Q29="",P29=""),"",Q29-P29)</f>
        <v/>
      </c>
      <c r="S29" s="16">
        <f>IF(OR(P29="",P29=0,R29=""),"",R29/P29)</f>
        <v/>
      </c>
      <c r="T29" s="13" t="n"/>
      <c r="U29" s="13" t="n"/>
      <c r="V29" s="6" t="n"/>
      <c r="W29" s="17">
        <f>IF(OR(P29="",Q29=""),"",IF(Q29&gt;P29,"Sopra budget","Entro budget"))</f>
        <v/>
      </c>
    </row>
    <row r="30">
      <c r="A30" s="6" t="n"/>
      <c r="B30" s="6" t="n"/>
      <c r="C30" s="6" t="n"/>
      <c r="D30" s="6" t="n"/>
      <c r="E30" s="6" t="n"/>
      <c r="F30" s="6" t="n"/>
      <c r="G30" s="7" t="n"/>
      <c r="H30" s="7" t="n"/>
      <c r="I30" s="7" t="n"/>
      <c r="J30" s="8" t="n"/>
      <c r="K30" s="6" t="n"/>
      <c r="L30" s="9" t="n"/>
      <c r="M30" s="10">
        <f>IF(OR(J30="",L30=""),"",J30*L30)</f>
        <v/>
      </c>
      <c r="N30" s="11" t="n"/>
      <c r="O30" s="10">
        <f>IF(OR(M30="",N30=""),"",M30*N30)</f>
        <v/>
      </c>
      <c r="P30" s="10">
        <f>IF(OR(M30="",O30=""),"",M30+O30)</f>
        <v/>
      </c>
      <c r="Q30" s="9" t="n"/>
      <c r="R30" s="10">
        <f>IF(OR(Q30="",P30=""),"",Q30-P30)</f>
        <v/>
      </c>
      <c r="S30" s="12">
        <f>IF(OR(P30="",P30=0,R30=""),"",R30/P30)</f>
        <v/>
      </c>
      <c r="T30" s="13" t="n"/>
      <c r="U30" s="13" t="n"/>
      <c r="V30" s="6" t="n"/>
      <c r="W30" s="14">
        <f>IF(OR(P30="",Q30=""),"",IF(Q30&gt;P30,"Sopra budget","Entro budget"))</f>
        <v/>
      </c>
    </row>
    <row r="31">
      <c r="A31" s="6" t="n"/>
      <c r="B31" s="6" t="n"/>
      <c r="C31" s="6" t="n"/>
      <c r="D31" s="6" t="n"/>
      <c r="E31" s="6" t="n"/>
      <c r="F31" s="6" t="n"/>
      <c r="G31" s="7" t="n"/>
      <c r="H31" s="7" t="n"/>
      <c r="I31" s="7" t="n"/>
      <c r="J31" s="8" t="n"/>
      <c r="K31" s="6" t="n"/>
      <c r="L31" s="9" t="n"/>
      <c r="M31" s="15">
        <f>IF(OR(J31="",L31=""),"",J31*L31)</f>
        <v/>
      </c>
      <c r="N31" s="11" t="n"/>
      <c r="O31" s="15">
        <f>IF(OR(M31="",N31=""),"",M31*N31)</f>
        <v/>
      </c>
      <c r="P31" s="15">
        <f>IF(OR(M31="",O31=""),"",M31+O31)</f>
        <v/>
      </c>
      <c r="Q31" s="9" t="n"/>
      <c r="R31" s="15">
        <f>IF(OR(Q31="",P31=""),"",Q31-P31)</f>
        <v/>
      </c>
      <c r="S31" s="16">
        <f>IF(OR(P31="",P31=0,R31=""),"",R31/P31)</f>
        <v/>
      </c>
      <c r="T31" s="13" t="n"/>
      <c r="U31" s="13" t="n"/>
      <c r="V31" s="6" t="n"/>
      <c r="W31" s="17">
        <f>IF(OR(P31="",Q31=""),"",IF(Q31&gt;P31,"Sopra budget","Entro budget"))</f>
        <v/>
      </c>
    </row>
    <row r="32">
      <c r="A32" s="6" t="n"/>
      <c r="B32" s="6" t="n"/>
      <c r="C32" s="6" t="n"/>
      <c r="D32" s="6" t="n"/>
      <c r="E32" s="6" t="n"/>
      <c r="F32" s="6" t="n"/>
      <c r="G32" s="7" t="n"/>
      <c r="H32" s="7" t="n"/>
      <c r="I32" s="7" t="n"/>
      <c r="J32" s="8" t="n"/>
      <c r="K32" s="6" t="n"/>
      <c r="L32" s="9" t="n"/>
      <c r="M32" s="10">
        <f>IF(OR(J32="",L32=""),"",J32*L32)</f>
        <v/>
      </c>
      <c r="N32" s="11" t="n"/>
      <c r="O32" s="10">
        <f>IF(OR(M32="",N32=""),"",M32*N32)</f>
        <v/>
      </c>
      <c r="P32" s="10">
        <f>IF(OR(M32="",O32=""),"",M32+O32)</f>
        <v/>
      </c>
      <c r="Q32" s="9" t="n"/>
      <c r="R32" s="10">
        <f>IF(OR(Q32="",P32=""),"",Q32-P32)</f>
        <v/>
      </c>
      <c r="S32" s="12">
        <f>IF(OR(P32="",P32=0,R32=""),"",R32/P32)</f>
        <v/>
      </c>
      <c r="T32" s="13" t="n"/>
      <c r="U32" s="13" t="n"/>
      <c r="V32" s="6" t="n"/>
      <c r="W32" s="14">
        <f>IF(OR(P32="",Q32=""),"",IF(Q32&gt;P32,"Sopra budget","Entro budget"))</f>
        <v/>
      </c>
    </row>
    <row r="33">
      <c r="A33" s="6" t="n"/>
      <c r="B33" s="6" t="n"/>
      <c r="C33" s="6" t="n"/>
      <c r="D33" s="6" t="n"/>
      <c r="E33" s="6" t="n"/>
      <c r="F33" s="6" t="n"/>
      <c r="G33" s="7" t="n"/>
      <c r="H33" s="7" t="n"/>
      <c r="I33" s="7" t="n"/>
      <c r="J33" s="8" t="n"/>
      <c r="K33" s="6" t="n"/>
      <c r="L33" s="9" t="n"/>
      <c r="M33" s="15">
        <f>IF(OR(J33="",L33=""),"",J33*L33)</f>
        <v/>
      </c>
      <c r="N33" s="11" t="n"/>
      <c r="O33" s="15">
        <f>IF(OR(M33="",N33=""),"",M33*N33)</f>
        <v/>
      </c>
      <c r="P33" s="15">
        <f>IF(OR(M33="",O33=""),"",M33+O33)</f>
        <v/>
      </c>
      <c r="Q33" s="9" t="n"/>
      <c r="R33" s="15">
        <f>IF(OR(Q33="",P33=""),"",Q33-P33)</f>
        <v/>
      </c>
      <c r="S33" s="16">
        <f>IF(OR(P33="",P33=0,R33=""),"",R33/P33)</f>
        <v/>
      </c>
      <c r="T33" s="13" t="n"/>
      <c r="U33" s="13" t="n"/>
      <c r="V33" s="6" t="n"/>
      <c r="W33" s="17">
        <f>IF(OR(P33="",Q33=""),"",IF(Q33&gt;P33,"Sopra budget","Entro budget"))</f>
        <v/>
      </c>
    </row>
    <row r="34">
      <c r="A34" s="6" t="n"/>
      <c r="B34" s="6" t="n"/>
      <c r="C34" s="6" t="n"/>
      <c r="D34" s="6" t="n"/>
      <c r="E34" s="6" t="n"/>
      <c r="F34" s="6" t="n"/>
      <c r="G34" s="7" t="n"/>
      <c r="H34" s="7" t="n"/>
      <c r="I34" s="7" t="n"/>
      <c r="J34" s="8" t="n"/>
      <c r="K34" s="6" t="n"/>
      <c r="L34" s="9" t="n"/>
      <c r="M34" s="10">
        <f>IF(OR(J34="",L34=""),"",J34*L34)</f>
        <v/>
      </c>
      <c r="N34" s="11" t="n"/>
      <c r="O34" s="10">
        <f>IF(OR(M34="",N34=""),"",M34*N34)</f>
        <v/>
      </c>
      <c r="P34" s="10">
        <f>IF(OR(M34="",O34=""),"",M34+O34)</f>
        <v/>
      </c>
      <c r="Q34" s="9" t="n"/>
      <c r="R34" s="10">
        <f>IF(OR(Q34="",P34=""),"",Q34-P34)</f>
        <v/>
      </c>
      <c r="S34" s="12">
        <f>IF(OR(P34="",P34=0,R34=""),"",R34/P34)</f>
        <v/>
      </c>
      <c r="T34" s="13" t="n"/>
      <c r="U34" s="13" t="n"/>
      <c r="V34" s="6" t="n"/>
      <c r="W34" s="14">
        <f>IF(OR(P34="",Q34=""),"",IF(Q34&gt;P34,"Sopra budget","Entro budget"))</f>
        <v/>
      </c>
    </row>
    <row r="35">
      <c r="A35" s="6" t="n"/>
      <c r="B35" s="6" t="n"/>
      <c r="C35" s="6" t="n"/>
      <c r="D35" s="6" t="n"/>
      <c r="E35" s="6" t="n"/>
      <c r="F35" s="6" t="n"/>
      <c r="G35" s="7" t="n"/>
      <c r="H35" s="7" t="n"/>
      <c r="I35" s="7" t="n"/>
      <c r="J35" s="8" t="n"/>
      <c r="K35" s="6" t="n"/>
      <c r="L35" s="9" t="n"/>
      <c r="M35" s="15">
        <f>IF(OR(J35="",L35=""),"",J35*L35)</f>
        <v/>
      </c>
      <c r="N35" s="11" t="n"/>
      <c r="O35" s="15">
        <f>IF(OR(M35="",N35=""),"",M35*N35)</f>
        <v/>
      </c>
      <c r="P35" s="15">
        <f>IF(OR(M35="",O35=""),"",M35+O35)</f>
        <v/>
      </c>
      <c r="Q35" s="9" t="n"/>
      <c r="R35" s="15">
        <f>IF(OR(Q35="",P35=""),"",Q35-P35)</f>
        <v/>
      </c>
      <c r="S35" s="16">
        <f>IF(OR(P35="",P35=0,R35=""),"",R35/P35)</f>
        <v/>
      </c>
      <c r="T35" s="13" t="n"/>
      <c r="U35" s="13" t="n"/>
      <c r="V35" s="6" t="n"/>
      <c r="W35" s="17">
        <f>IF(OR(P35="",Q35=""),"",IF(Q35&gt;P35,"Sopra budget","Entro budget"))</f>
        <v/>
      </c>
    </row>
    <row r="36">
      <c r="A36" s="6" t="n"/>
      <c r="B36" s="6" t="n"/>
      <c r="C36" s="6" t="n"/>
      <c r="D36" s="6" t="n"/>
      <c r="E36" s="6" t="n"/>
      <c r="F36" s="6" t="n"/>
      <c r="G36" s="7" t="n"/>
      <c r="H36" s="7" t="n"/>
      <c r="I36" s="7" t="n"/>
      <c r="J36" s="8" t="n"/>
      <c r="K36" s="6" t="n"/>
      <c r="L36" s="9" t="n"/>
      <c r="M36" s="10">
        <f>IF(OR(J36="",L36=""),"",J36*L36)</f>
        <v/>
      </c>
      <c r="N36" s="11" t="n"/>
      <c r="O36" s="10">
        <f>IF(OR(M36="",N36=""),"",M36*N36)</f>
        <v/>
      </c>
      <c r="P36" s="10">
        <f>IF(OR(M36="",O36=""),"",M36+O36)</f>
        <v/>
      </c>
      <c r="Q36" s="9" t="n"/>
      <c r="R36" s="10">
        <f>IF(OR(Q36="",P36=""),"",Q36-P36)</f>
        <v/>
      </c>
      <c r="S36" s="12">
        <f>IF(OR(P36="",P36=0,R36=""),"",R36/P36)</f>
        <v/>
      </c>
      <c r="T36" s="13" t="n"/>
      <c r="U36" s="13" t="n"/>
      <c r="V36" s="6" t="n"/>
      <c r="W36" s="14">
        <f>IF(OR(P36="",Q36=""),"",IF(Q36&gt;P36,"Sopra budget","Entro budget"))</f>
        <v/>
      </c>
    </row>
    <row r="37">
      <c r="A37" s="6" t="n"/>
      <c r="B37" s="6" t="n"/>
      <c r="C37" s="6" t="n"/>
      <c r="D37" s="6" t="n"/>
      <c r="E37" s="6" t="n"/>
      <c r="F37" s="6" t="n"/>
      <c r="G37" s="7" t="n"/>
      <c r="H37" s="7" t="n"/>
      <c r="I37" s="7" t="n"/>
      <c r="J37" s="8" t="n"/>
      <c r="K37" s="6" t="n"/>
      <c r="L37" s="9" t="n"/>
      <c r="M37" s="15">
        <f>IF(OR(J37="",L37=""),"",J37*L37)</f>
        <v/>
      </c>
      <c r="N37" s="11" t="n"/>
      <c r="O37" s="15">
        <f>IF(OR(M37="",N37=""),"",M37*N37)</f>
        <v/>
      </c>
      <c r="P37" s="15">
        <f>IF(OR(M37="",O37=""),"",M37+O37)</f>
        <v/>
      </c>
      <c r="Q37" s="9" t="n"/>
      <c r="R37" s="15">
        <f>IF(OR(Q37="",P37=""),"",Q37-P37)</f>
        <v/>
      </c>
      <c r="S37" s="16">
        <f>IF(OR(P37="",P37=0,R37=""),"",R37/P37)</f>
        <v/>
      </c>
      <c r="T37" s="13" t="n"/>
      <c r="U37" s="13" t="n"/>
      <c r="V37" s="6" t="n"/>
      <c r="W37" s="17">
        <f>IF(OR(P37="",Q37=""),"",IF(Q37&gt;P37,"Sopra budget","Entro budget"))</f>
        <v/>
      </c>
    </row>
    <row r="38">
      <c r="A38" s="6" t="n"/>
      <c r="B38" s="6" t="n"/>
      <c r="C38" s="6" t="n"/>
      <c r="D38" s="6" t="n"/>
      <c r="E38" s="6" t="n"/>
      <c r="F38" s="6" t="n"/>
      <c r="G38" s="7" t="n"/>
      <c r="H38" s="7" t="n"/>
      <c r="I38" s="7" t="n"/>
      <c r="J38" s="8" t="n"/>
      <c r="K38" s="6" t="n"/>
      <c r="L38" s="9" t="n"/>
      <c r="M38" s="10">
        <f>IF(OR(J38="",L38=""),"",J38*L38)</f>
        <v/>
      </c>
      <c r="N38" s="11" t="n"/>
      <c r="O38" s="10">
        <f>IF(OR(M38="",N38=""),"",M38*N38)</f>
        <v/>
      </c>
      <c r="P38" s="10">
        <f>IF(OR(M38="",O38=""),"",M38+O38)</f>
        <v/>
      </c>
      <c r="Q38" s="9" t="n"/>
      <c r="R38" s="10">
        <f>IF(OR(Q38="",P38=""),"",Q38-P38)</f>
        <v/>
      </c>
      <c r="S38" s="12">
        <f>IF(OR(P38="",P38=0,R38=""),"",R38/P38)</f>
        <v/>
      </c>
      <c r="T38" s="13" t="n"/>
      <c r="U38" s="13" t="n"/>
      <c r="V38" s="6" t="n"/>
      <c r="W38" s="14">
        <f>IF(OR(P38="",Q38=""),"",IF(Q38&gt;P38,"Sopra budget","Entro budget"))</f>
        <v/>
      </c>
    </row>
    <row r="39">
      <c r="A39" s="6" t="n"/>
      <c r="B39" s="6" t="n"/>
      <c r="C39" s="6" t="n"/>
      <c r="D39" s="6" t="n"/>
      <c r="E39" s="6" t="n"/>
      <c r="F39" s="6" t="n"/>
      <c r="G39" s="7" t="n"/>
      <c r="H39" s="7" t="n"/>
      <c r="I39" s="7" t="n"/>
      <c r="J39" s="8" t="n"/>
      <c r="K39" s="6" t="n"/>
      <c r="L39" s="9" t="n"/>
      <c r="M39" s="15">
        <f>IF(OR(J39="",L39=""),"",J39*L39)</f>
        <v/>
      </c>
      <c r="N39" s="11" t="n"/>
      <c r="O39" s="15">
        <f>IF(OR(M39="",N39=""),"",M39*N39)</f>
        <v/>
      </c>
      <c r="P39" s="15">
        <f>IF(OR(M39="",O39=""),"",M39+O39)</f>
        <v/>
      </c>
      <c r="Q39" s="9" t="n"/>
      <c r="R39" s="15">
        <f>IF(OR(Q39="",P39=""),"",Q39-P39)</f>
        <v/>
      </c>
      <c r="S39" s="16">
        <f>IF(OR(P39="",P39=0,R39=""),"",R39/P39)</f>
        <v/>
      </c>
      <c r="T39" s="13" t="n"/>
      <c r="U39" s="13" t="n"/>
      <c r="V39" s="6" t="n"/>
      <c r="W39" s="17">
        <f>IF(OR(P39="",Q39=""),"",IF(Q39&gt;P39,"Sopra budget","Entro budget"))</f>
        <v/>
      </c>
    </row>
    <row r="40">
      <c r="A40" s="6" t="n"/>
      <c r="B40" s="6" t="n"/>
      <c r="C40" s="6" t="n"/>
      <c r="D40" s="6" t="n"/>
      <c r="E40" s="6" t="n"/>
      <c r="F40" s="6" t="n"/>
      <c r="G40" s="7" t="n"/>
      <c r="H40" s="7" t="n"/>
      <c r="I40" s="7" t="n"/>
      <c r="J40" s="8" t="n"/>
      <c r="K40" s="6" t="n"/>
      <c r="L40" s="9" t="n"/>
      <c r="M40" s="10">
        <f>IF(OR(J40="",L40=""),"",J40*L40)</f>
        <v/>
      </c>
      <c r="N40" s="11" t="n"/>
      <c r="O40" s="10">
        <f>IF(OR(M40="",N40=""),"",M40*N40)</f>
        <v/>
      </c>
      <c r="P40" s="10">
        <f>IF(OR(M40="",O40=""),"",M40+O40)</f>
        <v/>
      </c>
      <c r="Q40" s="9" t="n"/>
      <c r="R40" s="10">
        <f>IF(OR(Q40="",P40=""),"",Q40-P40)</f>
        <v/>
      </c>
      <c r="S40" s="12">
        <f>IF(OR(P40="",P40=0,R40=""),"",R40/P40)</f>
        <v/>
      </c>
      <c r="T40" s="13" t="n"/>
      <c r="U40" s="13" t="n"/>
      <c r="V40" s="6" t="n"/>
      <c r="W40" s="14">
        <f>IF(OR(P40="",Q40=""),"",IF(Q40&gt;P40,"Sopra budget","Entro budget"))</f>
        <v/>
      </c>
    </row>
    <row r="41">
      <c r="A41" s="6" t="n"/>
      <c r="B41" s="6" t="n"/>
      <c r="C41" s="6" t="n"/>
      <c r="D41" s="6" t="n"/>
      <c r="E41" s="6" t="n"/>
      <c r="F41" s="6" t="n"/>
      <c r="G41" s="7" t="n"/>
      <c r="H41" s="7" t="n"/>
      <c r="I41" s="7" t="n"/>
      <c r="J41" s="8" t="n"/>
      <c r="K41" s="6" t="n"/>
      <c r="L41" s="9" t="n"/>
      <c r="M41" s="15">
        <f>IF(OR(J41="",L41=""),"",J41*L41)</f>
        <v/>
      </c>
      <c r="N41" s="11" t="n"/>
      <c r="O41" s="15">
        <f>IF(OR(M41="",N41=""),"",M41*N41)</f>
        <v/>
      </c>
      <c r="P41" s="15">
        <f>IF(OR(M41="",O41=""),"",M41+O41)</f>
        <v/>
      </c>
      <c r="Q41" s="9" t="n"/>
      <c r="R41" s="15">
        <f>IF(OR(Q41="",P41=""),"",Q41-P41)</f>
        <v/>
      </c>
      <c r="S41" s="16">
        <f>IF(OR(P41="",P41=0,R41=""),"",R41/P41)</f>
        <v/>
      </c>
      <c r="T41" s="13" t="n"/>
      <c r="U41" s="13" t="n"/>
      <c r="V41" s="6" t="n"/>
      <c r="W41" s="17">
        <f>IF(OR(P41="",Q41=""),"",IF(Q41&gt;P41,"Sopra budget","Entro budget"))</f>
        <v/>
      </c>
    </row>
    <row r="42">
      <c r="A42" s="6" t="n"/>
      <c r="B42" s="6" t="n"/>
      <c r="C42" s="6" t="n"/>
      <c r="D42" s="6" t="n"/>
      <c r="E42" s="6" t="n"/>
      <c r="F42" s="6" t="n"/>
      <c r="G42" s="7" t="n"/>
      <c r="H42" s="7" t="n"/>
      <c r="I42" s="7" t="n"/>
      <c r="J42" s="8" t="n"/>
      <c r="K42" s="6" t="n"/>
      <c r="L42" s="9" t="n"/>
      <c r="M42" s="10">
        <f>IF(OR(J42="",L42=""),"",J42*L42)</f>
        <v/>
      </c>
      <c r="N42" s="11" t="n"/>
      <c r="O42" s="10">
        <f>IF(OR(M42="",N42=""),"",M42*N42)</f>
        <v/>
      </c>
      <c r="P42" s="10">
        <f>IF(OR(M42="",O42=""),"",M42+O42)</f>
        <v/>
      </c>
      <c r="Q42" s="9" t="n"/>
      <c r="R42" s="10">
        <f>IF(OR(Q42="",P42=""),"",Q42-P42)</f>
        <v/>
      </c>
      <c r="S42" s="12">
        <f>IF(OR(P42="",P42=0,R42=""),"",R42/P42)</f>
        <v/>
      </c>
      <c r="T42" s="13" t="n"/>
      <c r="U42" s="13" t="n"/>
      <c r="V42" s="6" t="n"/>
      <c r="W42" s="14">
        <f>IF(OR(P42="",Q42=""),"",IF(Q42&gt;P42,"Sopra budget","Entro budget"))</f>
        <v/>
      </c>
    </row>
    <row r="43">
      <c r="A43" s="6" t="n"/>
      <c r="B43" s="6" t="n"/>
      <c r="C43" s="6" t="n"/>
      <c r="D43" s="6" t="n"/>
      <c r="E43" s="6" t="n"/>
      <c r="F43" s="6" t="n"/>
      <c r="G43" s="7" t="n"/>
      <c r="H43" s="7" t="n"/>
      <c r="I43" s="7" t="n"/>
      <c r="J43" s="8" t="n"/>
      <c r="K43" s="6" t="n"/>
      <c r="L43" s="9" t="n"/>
      <c r="M43" s="15">
        <f>IF(OR(J43="",L43=""),"",J43*L43)</f>
        <v/>
      </c>
      <c r="N43" s="11" t="n"/>
      <c r="O43" s="15">
        <f>IF(OR(M43="",N43=""),"",M43*N43)</f>
        <v/>
      </c>
      <c r="P43" s="15">
        <f>IF(OR(M43="",O43=""),"",M43+O43)</f>
        <v/>
      </c>
      <c r="Q43" s="9" t="n"/>
      <c r="R43" s="15">
        <f>IF(OR(Q43="",P43=""),"",Q43-P43)</f>
        <v/>
      </c>
      <c r="S43" s="16">
        <f>IF(OR(P43="",P43=0,R43=""),"",R43/P43)</f>
        <v/>
      </c>
      <c r="T43" s="13" t="n"/>
      <c r="U43" s="13" t="n"/>
      <c r="V43" s="6" t="n"/>
      <c r="W43" s="17">
        <f>IF(OR(P43="",Q43=""),"",IF(Q43&gt;P43,"Sopra budget","Entro budget"))</f>
        <v/>
      </c>
    </row>
    <row r="44">
      <c r="A44" s="6" t="n"/>
      <c r="B44" s="6" t="n"/>
      <c r="C44" s="6" t="n"/>
      <c r="D44" s="6" t="n"/>
      <c r="E44" s="6" t="n"/>
      <c r="F44" s="6" t="n"/>
      <c r="G44" s="7" t="n"/>
      <c r="H44" s="7" t="n"/>
      <c r="I44" s="7" t="n"/>
      <c r="J44" s="8" t="n"/>
      <c r="K44" s="6" t="n"/>
      <c r="L44" s="9" t="n"/>
      <c r="M44" s="10">
        <f>IF(OR(J44="",L44=""),"",J44*L44)</f>
        <v/>
      </c>
      <c r="N44" s="11" t="n"/>
      <c r="O44" s="10">
        <f>IF(OR(M44="",N44=""),"",M44*N44)</f>
        <v/>
      </c>
      <c r="P44" s="10">
        <f>IF(OR(M44="",O44=""),"",M44+O44)</f>
        <v/>
      </c>
      <c r="Q44" s="9" t="n"/>
      <c r="R44" s="10">
        <f>IF(OR(Q44="",P44=""),"",Q44-P44)</f>
        <v/>
      </c>
      <c r="S44" s="12">
        <f>IF(OR(P44="",P44=0,R44=""),"",R44/P44)</f>
        <v/>
      </c>
      <c r="T44" s="13" t="n"/>
      <c r="U44" s="13" t="n"/>
      <c r="V44" s="6" t="n"/>
      <c r="W44" s="14">
        <f>IF(OR(P44="",Q44=""),"",IF(Q44&gt;P44,"Sopra budget","Entro budget"))</f>
        <v/>
      </c>
    </row>
    <row r="45">
      <c r="A45" s="6" t="n"/>
      <c r="B45" s="6" t="n"/>
      <c r="C45" s="6" t="n"/>
      <c r="D45" s="6" t="n"/>
      <c r="E45" s="6" t="n"/>
      <c r="F45" s="6" t="n"/>
      <c r="G45" s="7" t="n"/>
      <c r="H45" s="7" t="n"/>
      <c r="I45" s="7" t="n"/>
      <c r="J45" s="8" t="n"/>
      <c r="K45" s="6" t="n"/>
      <c r="L45" s="9" t="n"/>
      <c r="M45" s="15">
        <f>IF(OR(J45="",L45=""),"",J45*L45)</f>
        <v/>
      </c>
      <c r="N45" s="11" t="n"/>
      <c r="O45" s="15">
        <f>IF(OR(M45="",N45=""),"",M45*N45)</f>
        <v/>
      </c>
      <c r="P45" s="15">
        <f>IF(OR(M45="",O45=""),"",M45+O45)</f>
        <v/>
      </c>
      <c r="Q45" s="9" t="n"/>
      <c r="R45" s="15">
        <f>IF(OR(Q45="",P45=""),"",Q45-P45)</f>
        <v/>
      </c>
      <c r="S45" s="16">
        <f>IF(OR(P45="",P45=0,R45=""),"",R45/P45)</f>
        <v/>
      </c>
      <c r="T45" s="13" t="n"/>
      <c r="U45" s="13" t="n"/>
      <c r="V45" s="6" t="n"/>
      <c r="W45" s="17">
        <f>IF(OR(P45="",Q45=""),"",IF(Q45&gt;P45,"Sopra budget","Entro budget"))</f>
        <v/>
      </c>
    </row>
    <row r="46">
      <c r="A46" s="6" t="n"/>
      <c r="B46" s="6" t="n"/>
      <c r="C46" s="6" t="n"/>
      <c r="D46" s="6" t="n"/>
      <c r="E46" s="6" t="n"/>
      <c r="F46" s="6" t="n"/>
      <c r="G46" s="7" t="n"/>
      <c r="H46" s="7" t="n"/>
      <c r="I46" s="7" t="n"/>
      <c r="J46" s="8" t="n"/>
      <c r="K46" s="6" t="n"/>
      <c r="L46" s="9" t="n"/>
      <c r="M46" s="10">
        <f>IF(OR(J46="",L46=""),"",J46*L46)</f>
        <v/>
      </c>
      <c r="N46" s="11" t="n"/>
      <c r="O46" s="10">
        <f>IF(OR(M46="",N46=""),"",M46*N46)</f>
        <v/>
      </c>
      <c r="P46" s="10">
        <f>IF(OR(M46="",O46=""),"",M46+O46)</f>
        <v/>
      </c>
      <c r="Q46" s="9" t="n"/>
      <c r="R46" s="10">
        <f>IF(OR(Q46="",P46=""),"",Q46-P46)</f>
        <v/>
      </c>
      <c r="S46" s="12">
        <f>IF(OR(P46="",P46=0,R46=""),"",R46/P46)</f>
        <v/>
      </c>
      <c r="T46" s="13" t="n"/>
      <c r="U46" s="13" t="n"/>
      <c r="V46" s="6" t="n"/>
      <c r="W46" s="14">
        <f>IF(OR(P46="",Q46=""),"",IF(Q46&gt;P46,"Sopra budget","Entro budget"))</f>
        <v/>
      </c>
    </row>
    <row r="47">
      <c r="A47" s="6" t="n"/>
      <c r="B47" s="6" t="n"/>
      <c r="C47" s="6" t="n"/>
      <c r="D47" s="6" t="n"/>
      <c r="E47" s="6" t="n"/>
      <c r="F47" s="6" t="n"/>
      <c r="G47" s="7" t="n"/>
      <c r="H47" s="7" t="n"/>
      <c r="I47" s="7" t="n"/>
      <c r="J47" s="8" t="n"/>
      <c r="K47" s="6" t="n"/>
      <c r="L47" s="9" t="n"/>
      <c r="M47" s="15">
        <f>IF(OR(J47="",L47=""),"",J47*L47)</f>
        <v/>
      </c>
      <c r="N47" s="11" t="n"/>
      <c r="O47" s="15">
        <f>IF(OR(M47="",N47=""),"",M47*N47)</f>
        <v/>
      </c>
      <c r="P47" s="15">
        <f>IF(OR(M47="",O47=""),"",M47+O47)</f>
        <v/>
      </c>
      <c r="Q47" s="9" t="n"/>
      <c r="R47" s="15">
        <f>IF(OR(Q47="",P47=""),"",Q47-P47)</f>
        <v/>
      </c>
      <c r="S47" s="16">
        <f>IF(OR(P47="",P47=0,R47=""),"",R47/P47)</f>
        <v/>
      </c>
      <c r="T47" s="13" t="n"/>
      <c r="U47" s="13" t="n"/>
      <c r="V47" s="6" t="n"/>
      <c r="W47" s="17">
        <f>IF(OR(P47="",Q47=""),"",IF(Q47&gt;P47,"Sopra budget","Entro budget"))</f>
        <v/>
      </c>
    </row>
    <row r="48">
      <c r="A48" s="6" t="n"/>
      <c r="B48" s="6" t="n"/>
      <c r="C48" s="6" t="n"/>
      <c r="D48" s="6" t="n"/>
      <c r="E48" s="6" t="n"/>
      <c r="F48" s="6" t="n"/>
      <c r="G48" s="7" t="n"/>
      <c r="H48" s="7" t="n"/>
      <c r="I48" s="7" t="n"/>
      <c r="J48" s="8" t="n"/>
      <c r="K48" s="6" t="n"/>
      <c r="L48" s="9" t="n"/>
      <c r="M48" s="10">
        <f>IF(OR(J48="",L48=""),"",J48*L48)</f>
        <v/>
      </c>
      <c r="N48" s="11" t="n"/>
      <c r="O48" s="10">
        <f>IF(OR(M48="",N48=""),"",M48*N48)</f>
        <v/>
      </c>
      <c r="P48" s="10">
        <f>IF(OR(M48="",O48=""),"",M48+O48)</f>
        <v/>
      </c>
      <c r="Q48" s="9" t="n"/>
      <c r="R48" s="10">
        <f>IF(OR(Q48="",P48=""),"",Q48-P48)</f>
        <v/>
      </c>
      <c r="S48" s="12">
        <f>IF(OR(P48="",P48=0,R48=""),"",R48/P48)</f>
        <v/>
      </c>
      <c r="T48" s="13" t="n"/>
      <c r="U48" s="13" t="n"/>
      <c r="V48" s="6" t="n"/>
      <c r="W48" s="14">
        <f>IF(OR(P48="",Q48=""),"",IF(Q48&gt;P48,"Sopra budget","Entro budget"))</f>
        <v/>
      </c>
    </row>
    <row r="49">
      <c r="A49" s="6" t="n"/>
      <c r="B49" s="6" t="n"/>
      <c r="C49" s="6" t="n"/>
      <c r="D49" s="6" t="n"/>
      <c r="E49" s="6" t="n"/>
      <c r="F49" s="6" t="n"/>
      <c r="G49" s="7" t="n"/>
      <c r="H49" s="7" t="n"/>
      <c r="I49" s="7" t="n"/>
      <c r="J49" s="8" t="n"/>
      <c r="K49" s="6" t="n"/>
      <c r="L49" s="9" t="n"/>
      <c r="M49" s="15">
        <f>IF(OR(J49="",L49=""),"",J49*L49)</f>
        <v/>
      </c>
      <c r="N49" s="11" t="n"/>
      <c r="O49" s="15">
        <f>IF(OR(M49="",N49=""),"",M49*N49)</f>
        <v/>
      </c>
      <c r="P49" s="15">
        <f>IF(OR(M49="",O49=""),"",M49+O49)</f>
        <v/>
      </c>
      <c r="Q49" s="9" t="n"/>
      <c r="R49" s="15">
        <f>IF(OR(Q49="",P49=""),"",Q49-P49)</f>
        <v/>
      </c>
      <c r="S49" s="16">
        <f>IF(OR(P49="",P49=0,R49=""),"",R49/P49)</f>
        <v/>
      </c>
      <c r="T49" s="13" t="n"/>
      <c r="U49" s="13" t="n"/>
      <c r="V49" s="6" t="n"/>
      <c r="W49" s="17">
        <f>IF(OR(P49="",Q49=""),"",IF(Q49&gt;P49,"Sopra budget","Entro budget"))</f>
        <v/>
      </c>
    </row>
    <row r="50">
      <c r="A50" s="6" t="n"/>
      <c r="B50" s="6" t="n"/>
      <c r="C50" s="6" t="n"/>
      <c r="D50" s="6" t="n"/>
      <c r="E50" s="6" t="n"/>
      <c r="F50" s="6" t="n"/>
      <c r="G50" s="7" t="n"/>
      <c r="H50" s="7" t="n"/>
      <c r="I50" s="7" t="n"/>
      <c r="J50" s="8" t="n"/>
      <c r="K50" s="6" t="n"/>
      <c r="L50" s="9" t="n"/>
      <c r="M50" s="10">
        <f>IF(OR(J50="",L50=""),"",J50*L50)</f>
        <v/>
      </c>
      <c r="N50" s="11" t="n"/>
      <c r="O50" s="10">
        <f>IF(OR(M50="",N50=""),"",M50*N50)</f>
        <v/>
      </c>
      <c r="P50" s="10">
        <f>IF(OR(M50="",O50=""),"",M50+O50)</f>
        <v/>
      </c>
      <c r="Q50" s="9" t="n"/>
      <c r="R50" s="10">
        <f>IF(OR(Q50="",P50=""),"",Q50-P50)</f>
        <v/>
      </c>
      <c r="S50" s="12">
        <f>IF(OR(P50="",P50=0,R50=""),"",R50/P50)</f>
        <v/>
      </c>
      <c r="T50" s="13" t="n"/>
      <c r="U50" s="13" t="n"/>
      <c r="V50" s="6" t="n"/>
      <c r="W50" s="14">
        <f>IF(OR(P50="",Q50=""),"",IF(Q50&gt;P50,"Sopra budget","Entro budget"))</f>
        <v/>
      </c>
    </row>
    <row r="51">
      <c r="A51" s="6" t="n"/>
      <c r="B51" s="6" t="n"/>
      <c r="C51" s="6" t="n"/>
      <c r="D51" s="6" t="n"/>
      <c r="E51" s="6" t="n"/>
      <c r="F51" s="6" t="n"/>
      <c r="G51" s="7" t="n"/>
      <c r="H51" s="7" t="n"/>
      <c r="I51" s="7" t="n"/>
      <c r="J51" s="8" t="n"/>
      <c r="K51" s="6" t="n"/>
      <c r="L51" s="9" t="n"/>
      <c r="M51" s="15">
        <f>IF(OR(J51="",L51=""),"",J51*L51)</f>
        <v/>
      </c>
      <c r="N51" s="11" t="n"/>
      <c r="O51" s="15">
        <f>IF(OR(M51="",N51=""),"",M51*N51)</f>
        <v/>
      </c>
      <c r="P51" s="15">
        <f>IF(OR(M51="",O51=""),"",M51+O51)</f>
        <v/>
      </c>
      <c r="Q51" s="9" t="n"/>
      <c r="R51" s="15">
        <f>IF(OR(Q51="",P51=""),"",Q51-P51)</f>
        <v/>
      </c>
      <c r="S51" s="16">
        <f>IF(OR(P51="",P51=0,R51=""),"",R51/P51)</f>
        <v/>
      </c>
      <c r="T51" s="13" t="n"/>
      <c r="U51" s="13" t="n"/>
      <c r="V51" s="6" t="n"/>
      <c r="W51" s="17">
        <f>IF(OR(P51="",Q51=""),"",IF(Q51&gt;P51,"Sopra budget","Entro budget"))</f>
        <v/>
      </c>
    </row>
    <row r="52">
      <c r="A52" s="6" t="n"/>
      <c r="B52" s="6" t="n"/>
      <c r="C52" s="6" t="n"/>
      <c r="D52" s="6" t="n"/>
      <c r="E52" s="6" t="n"/>
      <c r="F52" s="6" t="n"/>
      <c r="G52" s="7" t="n"/>
      <c r="H52" s="7" t="n"/>
      <c r="I52" s="7" t="n"/>
      <c r="J52" s="8" t="n"/>
      <c r="K52" s="6" t="n"/>
      <c r="L52" s="9" t="n"/>
      <c r="M52" s="10">
        <f>IF(OR(J52="",L52=""),"",J52*L52)</f>
        <v/>
      </c>
      <c r="N52" s="11" t="n"/>
      <c r="O52" s="10">
        <f>IF(OR(M52="",N52=""),"",M52*N52)</f>
        <v/>
      </c>
      <c r="P52" s="10">
        <f>IF(OR(M52="",O52=""),"",M52+O52)</f>
        <v/>
      </c>
      <c r="Q52" s="9" t="n"/>
      <c r="R52" s="10">
        <f>IF(OR(Q52="",P52=""),"",Q52-P52)</f>
        <v/>
      </c>
      <c r="S52" s="12">
        <f>IF(OR(P52="",P52=0,R52=""),"",R52/P52)</f>
        <v/>
      </c>
      <c r="T52" s="13" t="n"/>
      <c r="U52" s="13" t="n"/>
      <c r="V52" s="6" t="n"/>
      <c r="W52" s="14">
        <f>IF(OR(P52="",Q52=""),"",IF(Q52&gt;P52,"Sopra budget","Entro budget"))</f>
        <v/>
      </c>
    </row>
    <row r="53">
      <c r="A53" s="6" t="n"/>
      <c r="B53" s="6" t="n"/>
      <c r="C53" s="6" t="n"/>
      <c r="D53" s="6" t="n"/>
      <c r="E53" s="6" t="n"/>
      <c r="F53" s="6" t="n"/>
      <c r="G53" s="7" t="n"/>
      <c r="H53" s="7" t="n"/>
      <c r="I53" s="7" t="n"/>
      <c r="J53" s="8" t="n"/>
      <c r="K53" s="6" t="n"/>
      <c r="L53" s="9" t="n"/>
      <c r="M53" s="15">
        <f>IF(OR(J53="",L53=""),"",J53*L53)</f>
        <v/>
      </c>
      <c r="N53" s="11" t="n"/>
      <c r="O53" s="15">
        <f>IF(OR(M53="",N53=""),"",M53*N53)</f>
        <v/>
      </c>
      <c r="P53" s="15">
        <f>IF(OR(M53="",O53=""),"",M53+O53)</f>
        <v/>
      </c>
      <c r="Q53" s="9" t="n"/>
      <c r="R53" s="15">
        <f>IF(OR(Q53="",P53=""),"",Q53-P53)</f>
        <v/>
      </c>
      <c r="S53" s="16">
        <f>IF(OR(P53="",P53=0,R53=""),"",R53/P53)</f>
        <v/>
      </c>
      <c r="T53" s="13" t="n"/>
      <c r="U53" s="13" t="n"/>
      <c r="V53" s="6" t="n"/>
      <c r="W53" s="17">
        <f>IF(OR(P53="",Q53=""),"",IF(Q53&gt;P53,"Sopra budget","Entro budget"))</f>
        <v/>
      </c>
    </row>
    <row r="54">
      <c r="A54" s="6" t="n"/>
      <c r="B54" s="6" t="n"/>
      <c r="C54" s="6" t="n"/>
      <c r="D54" s="6" t="n"/>
      <c r="E54" s="6" t="n"/>
      <c r="F54" s="6" t="n"/>
      <c r="G54" s="7" t="n"/>
      <c r="H54" s="7" t="n"/>
      <c r="I54" s="7" t="n"/>
      <c r="J54" s="8" t="n"/>
      <c r="K54" s="6" t="n"/>
      <c r="L54" s="9" t="n"/>
      <c r="M54" s="10">
        <f>IF(OR(J54="",L54=""),"",J54*L54)</f>
        <v/>
      </c>
      <c r="N54" s="11" t="n"/>
      <c r="O54" s="10">
        <f>IF(OR(M54="",N54=""),"",M54*N54)</f>
        <v/>
      </c>
      <c r="P54" s="10">
        <f>IF(OR(M54="",O54=""),"",M54+O54)</f>
        <v/>
      </c>
      <c r="Q54" s="9" t="n"/>
      <c r="R54" s="10">
        <f>IF(OR(Q54="",P54=""),"",Q54-P54)</f>
        <v/>
      </c>
      <c r="S54" s="12">
        <f>IF(OR(P54="",P54=0,R54=""),"",R54/P54)</f>
        <v/>
      </c>
      <c r="T54" s="13" t="n"/>
      <c r="U54" s="13" t="n"/>
      <c r="V54" s="6" t="n"/>
      <c r="W54" s="14">
        <f>IF(OR(P54="",Q54=""),"",IF(Q54&gt;P54,"Sopra budget","Entro budget"))</f>
        <v/>
      </c>
    </row>
    <row r="55">
      <c r="A55" s="6" t="n"/>
      <c r="B55" s="6" t="n"/>
      <c r="C55" s="6" t="n"/>
      <c r="D55" s="6" t="n"/>
      <c r="E55" s="6" t="n"/>
      <c r="F55" s="6" t="n"/>
      <c r="G55" s="7" t="n"/>
      <c r="H55" s="7" t="n"/>
      <c r="I55" s="7" t="n"/>
      <c r="J55" s="8" t="n"/>
      <c r="K55" s="6" t="n"/>
      <c r="L55" s="9" t="n"/>
      <c r="M55" s="15">
        <f>IF(OR(J55="",L55=""),"",J55*L55)</f>
        <v/>
      </c>
      <c r="N55" s="11" t="n"/>
      <c r="O55" s="15">
        <f>IF(OR(M55="",N55=""),"",M55*N55)</f>
        <v/>
      </c>
      <c r="P55" s="15">
        <f>IF(OR(M55="",O55=""),"",M55+O55)</f>
        <v/>
      </c>
      <c r="Q55" s="9" t="n"/>
      <c r="R55" s="15">
        <f>IF(OR(Q55="",P55=""),"",Q55-P55)</f>
        <v/>
      </c>
      <c r="S55" s="16">
        <f>IF(OR(P55="",P55=0,R55=""),"",R55/P55)</f>
        <v/>
      </c>
      <c r="T55" s="13" t="n"/>
      <c r="U55" s="13" t="n"/>
      <c r="V55" s="6" t="n"/>
      <c r="W55" s="17">
        <f>IF(OR(P55="",Q55=""),"",IF(Q55&gt;P55,"Sopra budget","Entro budget"))</f>
        <v/>
      </c>
    </row>
    <row r="56">
      <c r="A56" s="6" t="n"/>
      <c r="B56" s="6" t="n"/>
      <c r="C56" s="6" t="n"/>
      <c r="D56" s="6" t="n"/>
      <c r="E56" s="6" t="n"/>
      <c r="F56" s="6" t="n"/>
      <c r="G56" s="7" t="n"/>
      <c r="H56" s="7" t="n"/>
      <c r="I56" s="7" t="n"/>
      <c r="J56" s="8" t="n"/>
      <c r="K56" s="6" t="n"/>
      <c r="L56" s="9" t="n"/>
      <c r="M56" s="10">
        <f>IF(OR(J56="",L56=""),"",J56*L56)</f>
        <v/>
      </c>
      <c r="N56" s="11" t="n"/>
      <c r="O56" s="10">
        <f>IF(OR(M56="",N56=""),"",M56*N56)</f>
        <v/>
      </c>
      <c r="P56" s="10">
        <f>IF(OR(M56="",O56=""),"",M56+O56)</f>
        <v/>
      </c>
      <c r="Q56" s="9" t="n"/>
      <c r="R56" s="10">
        <f>IF(OR(Q56="",P56=""),"",Q56-P56)</f>
        <v/>
      </c>
      <c r="S56" s="12">
        <f>IF(OR(P56="",P56=0,R56=""),"",R56/P56)</f>
        <v/>
      </c>
      <c r="T56" s="13" t="n"/>
      <c r="U56" s="13" t="n"/>
      <c r="V56" s="6" t="n"/>
      <c r="W56" s="14">
        <f>IF(OR(P56="",Q56=""),"",IF(Q56&gt;P56,"Sopra budget","Entro budget"))</f>
        <v/>
      </c>
    </row>
    <row r="57">
      <c r="A57" s="6" t="n"/>
      <c r="B57" s="6" t="n"/>
      <c r="C57" s="6" t="n"/>
      <c r="D57" s="6" t="n"/>
      <c r="E57" s="6" t="n"/>
      <c r="F57" s="6" t="n"/>
      <c r="G57" s="7" t="n"/>
      <c r="H57" s="7" t="n"/>
      <c r="I57" s="7" t="n"/>
      <c r="J57" s="8" t="n"/>
      <c r="K57" s="6" t="n"/>
      <c r="L57" s="9" t="n"/>
      <c r="M57" s="15">
        <f>IF(OR(J57="",L57=""),"",J57*L57)</f>
        <v/>
      </c>
      <c r="N57" s="11" t="n"/>
      <c r="O57" s="15">
        <f>IF(OR(M57="",N57=""),"",M57*N57)</f>
        <v/>
      </c>
      <c r="P57" s="15">
        <f>IF(OR(M57="",O57=""),"",M57+O57)</f>
        <v/>
      </c>
      <c r="Q57" s="9" t="n"/>
      <c r="R57" s="15">
        <f>IF(OR(Q57="",P57=""),"",Q57-P57)</f>
        <v/>
      </c>
      <c r="S57" s="16">
        <f>IF(OR(P57="",P57=0,R57=""),"",R57/P57)</f>
        <v/>
      </c>
      <c r="T57" s="13" t="n"/>
      <c r="U57" s="13" t="n"/>
      <c r="V57" s="6" t="n"/>
      <c r="W57" s="17">
        <f>IF(OR(P57="",Q57=""),"",IF(Q57&gt;P57,"Sopra budget","Entro budget"))</f>
        <v/>
      </c>
    </row>
    <row r="58">
      <c r="A58" s="6" t="n"/>
      <c r="B58" s="6" t="n"/>
      <c r="C58" s="6" t="n"/>
      <c r="D58" s="6" t="n"/>
      <c r="E58" s="6" t="n"/>
      <c r="F58" s="6" t="n"/>
      <c r="G58" s="7" t="n"/>
      <c r="H58" s="7" t="n"/>
      <c r="I58" s="7" t="n"/>
      <c r="J58" s="8" t="n"/>
      <c r="K58" s="6" t="n"/>
      <c r="L58" s="9" t="n"/>
      <c r="M58" s="10">
        <f>IF(OR(J58="",L58=""),"",J58*L58)</f>
        <v/>
      </c>
      <c r="N58" s="11" t="n"/>
      <c r="O58" s="10">
        <f>IF(OR(M58="",N58=""),"",M58*N58)</f>
        <v/>
      </c>
      <c r="P58" s="10">
        <f>IF(OR(M58="",O58=""),"",M58+O58)</f>
        <v/>
      </c>
      <c r="Q58" s="9" t="n"/>
      <c r="R58" s="10">
        <f>IF(OR(Q58="",P58=""),"",Q58-P58)</f>
        <v/>
      </c>
      <c r="S58" s="12">
        <f>IF(OR(P58="",P58=0,R58=""),"",R58/P58)</f>
        <v/>
      </c>
      <c r="T58" s="13" t="n"/>
      <c r="U58" s="13" t="n"/>
      <c r="V58" s="6" t="n"/>
      <c r="W58" s="14">
        <f>IF(OR(P58="",Q58=""),"",IF(Q58&gt;P58,"Sopra budget","Entro budget"))</f>
        <v/>
      </c>
    </row>
    <row r="59">
      <c r="A59" s="6" t="n"/>
      <c r="B59" s="6" t="n"/>
      <c r="C59" s="6" t="n"/>
      <c r="D59" s="6" t="n"/>
      <c r="E59" s="6" t="n"/>
      <c r="F59" s="6" t="n"/>
      <c r="G59" s="7" t="n"/>
      <c r="H59" s="7" t="n"/>
      <c r="I59" s="7" t="n"/>
      <c r="J59" s="8" t="n"/>
      <c r="K59" s="6" t="n"/>
      <c r="L59" s="9" t="n"/>
      <c r="M59" s="15">
        <f>IF(OR(J59="",L59=""),"",J59*L59)</f>
        <v/>
      </c>
      <c r="N59" s="11" t="n"/>
      <c r="O59" s="15">
        <f>IF(OR(M59="",N59=""),"",M59*N59)</f>
        <v/>
      </c>
      <c r="P59" s="15">
        <f>IF(OR(M59="",O59=""),"",M59+O59)</f>
        <v/>
      </c>
      <c r="Q59" s="9" t="n"/>
      <c r="R59" s="15">
        <f>IF(OR(Q59="",P59=""),"",Q59-P59)</f>
        <v/>
      </c>
      <c r="S59" s="16">
        <f>IF(OR(P59="",P59=0,R59=""),"",R59/P59)</f>
        <v/>
      </c>
      <c r="T59" s="13" t="n"/>
      <c r="U59" s="13" t="n"/>
      <c r="V59" s="6" t="n"/>
      <c r="W59" s="17">
        <f>IF(OR(P59="",Q59=""),"",IF(Q59&gt;P59,"Sopra budget","Entro budget"))</f>
        <v/>
      </c>
    </row>
    <row r="60">
      <c r="A60" s="6" t="n"/>
      <c r="B60" s="6" t="n"/>
      <c r="C60" s="6" t="n"/>
      <c r="D60" s="6" t="n"/>
      <c r="E60" s="6" t="n"/>
      <c r="F60" s="6" t="n"/>
      <c r="G60" s="7" t="n"/>
      <c r="H60" s="7" t="n"/>
      <c r="I60" s="7" t="n"/>
      <c r="J60" s="8" t="n"/>
      <c r="K60" s="6" t="n"/>
      <c r="L60" s="9" t="n"/>
      <c r="M60" s="10">
        <f>IF(OR(J60="",L60=""),"",J60*L60)</f>
        <v/>
      </c>
      <c r="N60" s="11" t="n"/>
      <c r="O60" s="10">
        <f>IF(OR(M60="",N60=""),"",M60*N60)</f>
        <v/>
      </c>
      <c r="P60" s="10">
        <f>IF(OR(M60="",O60=""),"",M60+O60)</f>
        <v/>
      </c>
      <c r="Q60" s="9" t="n"/>
      <c r="R60" s="10">
        <f>IF(OR(Q60="",P60=""),"",Q60-P60)</f>
        <v/>
      </c>
      <c r="S60" s="12">
        <f>IF(OR(P60="",P60=0,R60=""),"",R60/P60)</f>
        <v/>
      </c>
      <c r="T60" s="13" t="n"/>
      <c r="U60" s="13" t="n"/>
      <c r="V60" s="6" t="n"/>
      <c r="W60" s="14">
        <f>IF(OR(P60="",Q60=""),"",IF(Q60&gt;P60,"Sopra budget","Entro budget"))</f>
        <v/>
      </c>
    </row>
    <row r="61">
      <c r="A61" s="6" t="n"/>
      <c r="B61" s="6" t="n"/>
      <c r="C61" s="6" t="n"/>
      <c r="D61" s="6" t="n"/>
      <c r="E61" s="6" t="n"/>
      <c r="F61" s="6" t="n"/>
      <c r="G61" s="7" t="n"/>
      <c r="H61" s="7" t="n"/>
      <c r="I61" s="7" t="n"/>
      <c r="J61" s="8" t="n"/>
      <c r="K61" s="6" t="n"/>
      <c r="L61" s="9" t="n"/>
      <c r="M61" s="15">
        <f>IF(OR(J61="",L61=""),"",J61*L61)</f>
        <v/>
      </c>
      <c r="N61" s="11" t="n"/>
      <c r="O61" s="15">
        <f>IF(OR(M61="",N61=""),"",M61*N61)</f>
        <v/>
      </c>
      <c r="P61" s="15">
        <f>IF(OR(M61="",O61=""),"",M61+O61)</f>
        <v/>
      </c>
      <c r="Q61" s="9" t="n"/>
      <c r="R61" s="15">
        <f>IF(OR(Q61="",P61=""),"",Q61-P61)</f>
        <v/>
      </c>
      <c r="S61" s="16">
        <f>IF(OR(P61="",P61=0,R61=""),"",R61/P61)</f>
        <v/>
      </c>
      <c r="T61" s="13" t="n"/>
      <c r="U61" s="13" t="n"/>
      <c r="V61" s="6" t="n"/>
      <c r="W61" s="17">
        <f>IF(OR(P61="",Q61=""),"",IF(Q61&gt;P61,"Sopra budget","Entro budget"))</f>
        <v/>
      </c>
    </row>
    <row r="62">
      <c r="A62" s="6" t="n"/>
      <c r="B62" s="6" t="n"/>
      <c r="C62" s="6" t="n"/>
      <c r="D62" s="6" t="n"/>
      <c r="E62" s="6" t="n"/>
      <c r="F62" s="6" t="n"/>
      <c r="G62" s="7" t="n"/>
      <c r="H62" s="7" t="n"/>
      <c r="I62" s="7" t="n"/>
      <c r="J62" s="8" t="n"/>
      <c r="K62" s="6" t="n"/>
      <c r="L62" s="9" t="n"/>
      <c r="M62" s="10">
        <f>IF(OR(J62="",L62=""),"",J62*L62)</f>
        <v/>
      </c>
      <c r="N62" s="11" t="n"/>
      <c r="O62" s="10">
        <f>IF(OR(M62="",N62=""),"",M62*N62)</f>
        <v/>
      </c>
      <c r="P62" s="10">
        <f>IF(OR(M62="",O62=""),"",M62+O62)</f>
        <v/>
      </c>
      <c r="Q62" s="9" t="n"/>
      <c r="R62" s="10">
        <f>IF(OR(Q62="",P62=""),"",Q62-P62)</f>
        <v/>
      </c>
      <c r="S62" s="12">
        <f>IF(OR(P62="",P62=0,R62=""),"",R62/P62)</f>
        <v/>
      </c>
      <c r="T62" s="13" t="n"/>
      <c r="U62" s="13" t="n"/>
      <c r="V62" s="6" t="n"/>
      <c r="W62" s="14">
        <f>IF(OR(P62="",Q62=""),"",IF(Q62&gt;P62,"Sopra budget","Entro budget"))</f>
        <v/>
      </c>
    </row>
    <row r="63">
      <c r="A63" s="6" t="n"/>
      <c r="B63" s="6" t="n"/>
      <c r="C63" s="6" t="n"/>
      <c r="D63" s="6" t="n"/>
      <c r="E63" s="6" t="n"/>
      <c r="F63" s="6" t="n"/>
      <c r="G63" s="7" t="n"/>
      <c r="H63" s="7" t="n"/>
      <c r="I63" s="7" t="n"/>
      <c r="J63" s="8" t="n"/>
      <c r="K63" s="6" t="n"/>
      <c r="L63" s="9" t="n"/>
      <c r="M63" s="15">
        <f>IF(OR(J63="",L63=""),"",J63*L63)</f>
        <v/>
      </c>
      <c r="N63" s="11" t="n"/>
      <c r="O63" s="15">
        <f>IF(OR(M63="",N63=""),"",M63*N63)</f>
        <v/>
      </c>
      <c r="P63" s="15">
        <f>IF(OR(M63="",O63=""),"",M63+O63)</f>
        <v/>
      </c>
      <c r="Q63" s="9" t="n"/>
      <c r="R63" s="15">
        <f>IF(OR(Q63="",P63=""),"",Q63-P63)</f>
        <v/>
      </c>
      <c r="S63" s="16">
        <f>IF(OR(P63="",P63=0,R63=""),"",R63/P63)</f>
        <v/>
      </c>
      <c r="T63" s="13" t="n"/>
      <c r="U63" s="13" t="n"/>
      <c r="V63" s="6" t="n"/>
      <c r="W63" s="17">
        <f>IF(OR(P63="",Q63=""),"",IF(Q63&gt;P63,"Sopra budget","Entro budget"))</f>
        <v/>
      </c>
    </row>
    <row r="64">
      <c r="A64" s="6" t="n"/>
      <c r="B64" s="6" t="n"/>
      <c r="C64" s="6" t="n"/>
      <c r="D64" s="6" t="n"/>
      <c r="E64" s="6" t="n"/>
      <c r="F64" s="6" t="n"/>
      <c r="G64" s="7" t="n"/>
      <c r="H64" s="7" t="n"/>
      <c r="I64" s="7" t="n"/>
      <c r="J64" s="8" t="n"/>
      <c r="K64" s="6" t="n"/>
      <c r="L64" s="9" t="n"/>
      <c r="M64" s="10">
        <f>IF(OR(J64="",L64=""),"",J64*L64)</f>
        <v/>
      </c>
      <c r="N64" s="11" t="n"/>
      <c r="O64" s="10">
        <f>IF(OR(M64="",N64=""),"",M64*N64)</f>
        <v/>
      </c>
      <c r="P64" s="10">
        <f>IF(OR(M64="",O64=""),"",M64+O64)</f>
        <v/>
      </c>
      <c r="Q64" s="9" t="n"/>
      <c r="R64" s="10">
        <f>IF(OR(Q64="",P64=""),"",Q64-P64)</f>
        <v/>
      </c>
      <c r="S64" s="12">
        <f>IF(OR(P64="",P64=0,R64=""),"",R64/P64)</f>
        <v/>
      </c>
      <c r="T64" s="13" t="n"/>
      <c r="U64" s="13" t="n"/>
      <c r="V64" s="6" t="n"/>
      <c r="W64" s="14">
        <f>IF(OR(P64="",Q64=""),"",IF(Q64&gt;P64,"Sopra budget","Entro budget"))</f>
        <v/>
      </c>
    </row>
    <row r="65">
      <c r="A65" s="6" t="n"/>
      <c r="B65" s="6" t="n"/>
      <c r="C65" s="6" t="n"/>
      <c r="D65" s="6" t="n"/>
      <c r="E65" s="6" t="n"/>
      <c r="F65" s="6" t="n"/>
      <c r="G65" s="7" t="n"/>
      <c r="H65" s="7" t="n"/>
      <c r="I65" s="7" t="n"/>
      <c r="J65" s="8" t="n"/>
      <c r="K65" s="6" t="n"/>
      <c r="L65" s="9" t="n"/>
      <c r="M65" s="15">
        <f>IF(OR(J65="",L65=""),"",J65*L65)</f>
        <v/>
      </c>
      <c r="N65" s="11" t="n"/>
      <c r="O65" s="15">
        <f>IF(OR(M65="",N65=""),"",M65*N65)</f>
        <v/>
      </c>
      <c r="P65" s="15">
        <f>IF(OR(M65="",O65=""),"",M65+O65)</f>
        <v/>
      </c>
      <c r="Q65" s="9" t="n"/>
      <c r="R65" s="15">
        <f>IF(OR(Q65="",P65=""),"",Q65-P65)</f>
        <v/>
      </c>
      <c r="S65" s="16">
        <f>IF(OR(P65="",P65=0,R65=""),"",R65/P65)</f>
        <v/>
      </c>
      <c r="T65" s="13" t="n"/>
      <c r="U65" s="13" t="n"/>
      <c r="V65" s="6" t="n"/>
      <c r="W65" s="17">
        <f>IF(OR(P65="",Q65=""),"",IF(Q65&gt;P65,"Sopra budget","Entro budget"))</f>
        <v/>
      </c>
    </row>
    <row r="66">
      <c r="A66" s="6" t="n"/>
      <c r="B66" s="6" t="n"/>
      <c r="C66" s="6" t="n"/>
      <c r="D66" s="6" t="n"/>
      <c r="E66" s="6" t="n"/>
      <c r="F66" s="6" t="n"/>
      <c r="G66" s="7" t="n"/>
      <c r="H66" s="7" t="n"/>
      <c r="I66" s="7" t="n"/>
      <c r="J66" s="8" t="n"/>
      <c r="K66" s="6" t="n"/>
      <c r="L66" s="9" t="n"/>
      <c r="M66" s="10">
        <f>IF(OR(J66="",L66=""),"",J66*L66)</f>
        <v/>
      </c>
      <c r="N66" s="11" t="n"/>
      <c r="O66" s="10">
        <f>IF(OR(M66="",N66=""),"",M66*N66)</f>
        <v/>
      </c>
      <c r="P66" s="10">
        <f>IF(OR(M66="",O66=""),"",M66+O66)</f>
        <v/>
      </c>
      <c r="Q66" s="9" t="n"/>
      <c r="R66" s="10">
        <f>IF(OR(Q66="",P66=""),"",Q66-P66)</f>
        <v/>
      </c>
      <c r="S66" s="12">
        <f>IF(OR(P66="",P66=0,R66=""),"",R66/P66)</f>
        <v/>
      </c>
      <c r="T66" s="13" t="n"/>
      <c r="U66" s="13" t="n"/>
      <c r="V66" s="6" t="n"/>
      <c r="W66" s="14">
        <f>IF(OR(P66="",Q66=""),"",IF(Q66&gt;P66,"Sopra budget","Entro budget"))</f>
        <v/>
      </c>
    </row>
    <row r="67">
      <c r="A67" s="6" t="n"/>
      <c r="B67" s="6" t="n"/>
      <c r="C67" s="6" t="n"/>
      <c r="D67" s="6" t="n"/>
      <c r="E67" s="6" t="n"/>
      <c r="F67" s="6" t="n"/>
      <c r="G67" s="7" t="n"/>
      <c r="H67" s="7" t="n"/>
      <c r="I67" s="7" t="n"/>
      <c r="J67" s="8" t="n"/>
      <c r="K67" s="6" t="n"/>
      <c r="L67" s="9" t="n"/>
      <c r="M67" s="15">
        <f>IF(OR(J67="",L67=""),"",J67*L67)</f>
        <v/>
      </c>
      <c r="N67" s="11" t="n"/>
      <c r="O67" s="15">
        <f>IF(OR(M67="",N67=""),"",M67*N67)</f>
        <v/>
      </c>
      <c r="P67" s="15">
        <f>IF(OR(M67="",O67=""),"",M67+O67)</f>
        <v/>
      </c>
      <c r="Q67" s="9" t="n"/>
      <c r="R67" s="15">
        <f>IF(OR(Q67="",P67=""),"",Q67-P67)</f>
        <v/>
      </c>
      <c r="S67" s="16">
        <f>IF(OR(P67="",P67=0,R67=""),"",R67/P67)</f>
        <v/>
      </c>
      <c r="T67" s="13" t="n"/>
      <c r="U67" s="13" t="n"/>
      <c r="V67" s="6" t="n"/>
      <c r="W67" s="17">
        <f>IF(OR(P67="",Q67=""),"",IF(Q67&gt;P67,"Sopra budget","Entro budget"))</f>
        <v/>
      </c>
    </row>
    <row r="68">
      <c r="A68" s="6" t="n"/>
      <c r="B68" s="6" t="n"/>
      <c r="C68" s="6" t="n"/>
      <c r="D68" s="6" t="n"/>
      <c r="E68" s="6" t="n"/>
      <c r="F68" s="6" t="n"/>
      <c r="G68" s="7" t="n"/>
      <c r="H68" s="7" t="n"/>
      <c r="I68" s="7" t="n"/>
      <c r="J68" s="8" t="n"/>
      <c r="K68" s="6" t="n"/>
      <c r="L68" s="9" t="n"/>
      <c r="M68" s="10">
        <f>IF(OR(J68="",L68=""),"",J68*L68)</f>
        <v/>
      </c>
      <c r="N68" s="11" t="n"/>
      <c r="O68" s="10">
        <f>IF(OR(M68="",N68=""),"",M68*N68)</f>
        <v/>
      </c>
      <c r="P68" s="10">
        <f>IF(OR(M68="",O68=""),"",M68+O68)</f>
        <v/>
      </c>
      <c r="Q68" s="9" t="n"/>
      <c r="R68" s="10">
        <f>IF(OR(Q68="",P68=""),"",Q68-P68)</f>
        <v/>
      </c>
      <c r="S68" s="12">
        <f>IF(OR(P68="",P68=0,R68=""),"",R68/P68)</f>
        <v/>
      </c>
      <c r="T68" s="13" t="n"/>
      <c r="U68" s="13" t="n"/>
      <c r="V68" s="6" t="n"/>
      <c r="W68" s="14">
        <f>IF(OR(P68="",Q68=""),"",IF(Q68&gt;P68,"Sopra budget","Entro budget"))</f>
        <v/>
      </c>
    </row>
    <row r="69">
      <c r="A69" s="6" t="n"/>
      <c r="B69" s="6" t="n"/>
      <c r="C69" s="6" t="n"/>
      <c r="D69" s="6" t="n"/>
      <c r="E69" s="6" t="n"/>
      <c r="F69" s="6" t="n"/>
      <c r="G69" s="7" t="n"/>
      <c r="H69" s="7" t="n"/>
      <c r="I69" s="7" t="n"/>
      <c r="J69" s="8" t="n"/>
      <c r="K69" s="6" t="n"/>
      <c r="L69" s="9" t="n"/>
      <c r="M69" s="15">
        <f>IF(OR(J69="",L69=""),"",J69*L69)</f>
        <v/>
      </c>
      <c r="N69" s="11" t="n"/>
      <c r="O69" s="15">
        <f>IF(OR(M69="",N69=""),"",M69*N69)</f>
        <v/>
      </c>
      <c r="P69" s="15">
        <f>IF(OR(M69="",O69=""),"",M69+O69)</f>
        <v/>
      </c>
      <c r="Q69" s="9" t="n"/>
      <c r="R69" s="15">
        <f>IF(OR(Q69="",P69=""),"",Q69-P69)</f>
        <v/>
      </c>
      <c r="S69" s="16">
        <f>IF(OR(P69="",P69=0,R69=""),"",R69/P69)</f>
        <v/>
      </c>
      <c r="T69" s="13" t="n"/>
      <c r="U69" s="13" t="n"/>
      <c r="V69" s="6" t="n"/>
      <c r="W69" s="17">
        <f>IF(OR(P69="",Q69=""),"",IF(Q69&gt;P69,"Sopra budget","Entro budget"))</f>
        <v/>
      </c>
    </row>
    <row r="70">
      <c r="A70" s="6" t="n"/>
      <c r="B70" s="6" t="n"/>
      <c r="C70" s="6" t="n"/>
      <c r="D70" s="6" t="n"/>
      <c r="E70" s="6" t="n"/>
      <c r="F70" s="6" t="n"/>
      <c r="G70" s="7" t="n"/>
      <c r="H70" s="7" t="n"/>
      <c r="I70" s="7" t="n"/>
      <c r="J70" s="8" t="n"/>
      <c r="K70" s="6" t="n"/>
      <c r="L70" s="9" t="n"/>
      <c r="M70" s="10">
        <f>IF(OR(J70="",L70=""),"",J70*L70)</f>
        <v/>
      </c>
      <c r="N70" s="11" t="n"/>
      <c r="O70" s="10">
        <f>IF(OR(M70="",N70=""),"",M70*N70)</f>
        <v/>
      </c>
      <c r="P70" s="10">
        <f>IF(OR(M70="",O70=""),"",M70+O70)</f>
        <v/>
      </c>
      <c r="Q70" s="9" t="n"/>
      <c r="R70" s="10">
        <f>IF(OR(Q70="",P70=""),"",Q70-P70)</f>
        <v/>
      </c>
      <c r="S70" s="12">
        <f>IF(OR(P70="",P70=0,R70=""),"",R70/P70)</f>
        <v/>
      </c>
      <c r="T70" s="13" t="n"/>
      <c r="U70" s="13" t="n"/>
      <c r="V70" s="6" t="n"/>
      <c r="W70" s="14">
        <f>IF(OR(P70="",Q70=""),"",IF(Q70&gt;P70,"Sopra budget","Entro budget"))</f>
        <v/>
      </c>
    </row>
    <row r="71">
      <c r="A71" s="6" t="n"/>
      <c r="B71" s="6" t="n"/>
      <c r="C71" s="6" t="n"/>
      <c r="D71" s="6" t="n"/>
      <c r="E71" s="6" t="n"/>
      <c r="F71" s="6" t="n"/>
      <c r="G71" s="7" t="n"/>
      <c r="H71" s="7" t="n"/>
      <c r="I71" s="7" t="n"/>
      <c r="J71" s="8" t="n"/>
      <c r="K71" s="6" t="n"/>
      <c r="L71" s="9" t="n"/>
      <c r="M71" s="15">
        <f>IF(OR(J71="",L71=""),"",J71*L71)</f>
        <v/>
      </c>
      <c r="N71" s="11" t="n"/>
      <c r="O71" s="15">
        <f>IF(OR(M71="",N71=""),"",M71*N71)</f>
        <v/>
      </c>
      <c r="P71" s="15">
        <f>IF(OR(M71="",O71=""),"",M71+O71)</f>
        <v/>
      </c>
      <c r="Q71" s="9" t="n"/>
      <c r="R71" s="15">
        <f>IF(OR(Q71="",P71=""),"",Q71-P71)</f>
        <v/>
      </c>
      <c r="S71" s="16">
        <f>IF(OR(P71="",P71=0,R71=""),"",R71/P71)</f>
        <v/>
      </c>
      <c r="T71" s="13" t="n"/>
      <c r="U71" s="13" t="n"/>
      <c r="V71" s="6" t="n"/>
      <c r="W71" s="17">
        <f>IF(OR(P71="",Q71=""),"",IF(Q71&gt;P71,"Sopra budget","Entro budget"))</f>
        <v/>
      </c>
    </row>
    <row r="72">
      <c r="A72" s="6" t="n"/>
      <c r="B72" s="6" t="n"/>
      <c r="C72" s="6" t="n"/>
      <c r="D72" s="6" t="n"/>
      <c r="E72" s="6" t="n"/>
      <c r="F72" s="6" t="n"/>
      <c r="G72" s="7" t="n"/>
      <c r="H72" s="7" t="n"/>
      <c r="I72" s="7" t="n"/>
      <c r="J72" s="8" t="n"/>
      <c r="K72" s="6" t="n"/>
      <c r="L72" s="9" t="n"/>
      <c r="M72" s="10">
        <f>IF(OR(J72="",L72=""),"",J72*L72)</f>
        <v/>
      </c>
      <c r="N72" s="11" t="n"/>
      <c r="O72" s="10">
        <f>IF(OR(M72="",N72=""),"",M72*N72)</f>
        <v/>
      </c>
      <c r="P72" s="10">
        <f>IF(OR(M72="",O72=""),"",M72+O72)</f>
        <v/>
      </c>
      <c r="Q72" s="9" t="n"/>
      <c r="R72" s="10">
        <f>IF(OR(Q72="",P72=""),"",Q72-P72)</f>
        <v/>
      </c>
      <c r="S72" s="12">
        <f>IF(OR(P72="",P72=0,R72=""),"",R72/P72)</f>
        <v/>
      </c>
      <c r="T72" s="13" t="n"/>
      <c r="U72" s="13" t="n"/>
      <c r="V72" s="6" t="n"/>
      <c r="W72" s="14">
        <f>IF(OR(P72="",Q72=""),"",IF(Q72&gt;P72,"Sopra budget","Entro budget"))</f>
        <v/>
      </c>
    </row>
    <row r="73">
      <c r="A73" s="6" t="n"/>
      <c r="B73" s="6" t="n"/>
      <c r="C73" s="6" t="n"/>
      <c r="D73" s="6" t="n"/>
      <c r="E73" s="6" t="n"/>
      <c r="F73" s="6" t="n"/>
      <c r="G73" s="7" t="n"/>
      <c r="H73" s="7" t="n"/>
      <c r="I73" s="7" t="n"/>
      <c r="J73" s="8" t="n"/>
      <c r="K73" s="6" t="n"/>
      <c r="L73" s="9" t="n"/>
      <c r="M73" s="15">
        <f>IF(OR(J73="",L73=""),"",J73*L73)</f>
        <v/>
      </c>
      <c r="N73" s="11" t="n"/>
      <c r="O73" s="15">
        <f>IF(OR(M73="",N73=""),"",M73*N73)</f>
        <v/>
      </c>
      <c r="P73" s="15">
        <f>IF(OR(M73="",O73=""),"",M73+O73)</f>
        <v/>
      </c>
      <c r="Q73" s="9" t="n"/>
      <c r="R73" s="15">
        <f>IF(OR(Q73="",P73=""),"",Q73-P73)</f>
        <v/>
      </c>
      <c r="S73" s="16">
        <f>IF(OR(P73="",P73=0,R73=""),"",R73/P73)</f>
        <v/>
      </c>
      <c r="T73" s="13" t="n"/>
      <c r="U73" s="13" t="n"/>
      <c r="V73" s="6" t="n"/>
      <c r="W73" s="17">
        <f>IF(OR(P73="",Q73=""),"",IF(Q73&gt;P73,"Sopra budget","Entro budget"))</f>
        <v/>
      </c>
    </row>
    <row r="74">
      <c r="A74" s="6" t="n"/>
      <c r="B74" s="6" t="n"/>
      <c r="C74" s="6" t="n"/>
      <c r="D74" s="6" t="n"/>
      <c r="E74" s="6" t="n"/>
      <c r="F74" s="6" t="n"/>
      <c r="G74" s="7" t="n"/>
      <c r="H74" s="7" t="n"/>
      <c r="I74" s="7" t="n"/>
      <c r="J74" s="8" t="n"/>
      <c r="K74" s="6" t="n"/>
      <c r="L74" s="9" t="n"/>
      <c r="M74" s="10">
        <f>IF(OR(J74="",L74=""),"",J74*L74)</f>
        <v/>
      </c>
      <c r="N74" s="11" t="n"/>
      <c r="O74" s="10">
        <f>IF(OR(M74="",N74=""),"",M74*N74)</f>
        <v/>
      </c>
      <c r="P74" s="10">
        <f>IF(OR(M74="",O74=""),"",M74+O74)</f>
        <v/>
      </c>
      <c r="Q74" s="9" t="n"/>
      <c r="R74" s="10">
        <f>IF(OR(Q74="",P74=""),"",Q74-P74)</f>
        <v/>
      </c>
      <c r="S74" s="12">
        <f>IF(OR(P74="",P74=0,R74=""),"",R74/P74)</f>
        <v/>
      </c>
      <c r="T74" s="13" t="n"/>
      <c r="U74" s="13" t="n"/>
      <c r="V74" s="6" t="n"/>
      <c r="W74" s="14">
        <f>IF(OR(P74="",Q74=""),"",IF(Q74&gt;P74,"Sopra budget","Entro budget"))</f>
        <v/>
      </c>
    </row>
    <row r="75">
      <c r="A75" s="6" t="n"/>
      <c r="B75" s="6" t="n"/>
      <c r="C75" s="6" t="n"/>
      <c r="D75" s="6" t="n"/>
      <c r="E75" s="6" t="n"/>
      <c r="F75" s="6" t="n"/>
      <c r="G75" s="7" t="n"/>
      <c r="H75" s="7" t="n"/>
      <c r="I75" s="7" t="n"/>
      <c r="J75" s="8" t="n"/>
      <c r="K75" s="6" t="n"/>
      <c r="L75" s="9" t="n"/>
      <c r="M75" s="15">
        <f>IF(OR(J75="",L75=""),"",J75*L75)</f>
        <v/>
      </c>
      <c r="N75" s="11" t="n"/>
      <c r="O75" s="15">
        <f>IF(OR(M75="",N75=""),"",M75*N75)</f>
        <v/>
      </c>
      <c r="P75" s="15">
        <f>IF(OR(M75="",O75=""),"",M75+O75)</f>
        <v/>
      </c>
      <c r="Q75" s="9" t="n"/>
      <c r="R75" s="15">
        <f>IF(OR(Q75="",P75=""),"",Q75-P75)</f>
        <v/>
      </c>
      <c r="S75" s="16">
        <f>IF(OR(P75="",P75=0,R75=""),"",R75/P75)</f>
        <v/>
      </c>
      <c r="T75" s="13" t="n"/>
      <c r="U75" s="13" t="n"/>
      <c r="V75" s="6" t="n"/>
      <c r="W75" s="17">
        <f>IF(OR(P75="",Q75=""),"",IF(Q75&gt;P75,"Sopra budget","Entro budget"))</f>
        <v/>
      </c>
    </row>
    <row r="76">
      <c r="A76" s="6" t="n"/>
      <c r="B76" s="6" t="n"/>
      <c r="C76" s="6" t="n"/>
      <c r="D76" s="6" t="n"/>
      <c r="E76" s="6" t="n"/>
      <c r="F76" s="6" t="n"/>
      <c r="G76" s="7" t="n"/>
      <c r="H76" s="7" t="n"/>
      <c r="I76" s="7" t="n"/>
      <c r="J76" s="8" t="n"/>
      <c r="K76" s="6" t="n"/>
      <c r="L76" s="9" t="n"/>
      <c r="M76" s="10">
        <f>IF(OR(J76="",L76=""),"",J76*L76)</f>
        <v/>
      </c>
      <c r="N76" s="11" t="n"/>
      <c r="O76" s="10">
        <f>IF(OR(M76="",N76=""),"",M76*N76)</f>
        <v/>
      </c>
      <c r="P76" s="10">
        <f>IF(OR(M76="",O76=""),"",M76+O76)</f>
        <v/>
      </c>
      <c r="Q76" s="9" t="n"/>
      <c r="R76" s="10">
        <f>IF(OR(Q76="",P76=""),"",Q76-P76)</f>
        <v/>
      </c>
      <c r="S76" s="12">
        <f>IF(OR(P76="",P76=0,R76=""),"",R76/P76)</f>
        <v/>
      </c>
      <c r="T76" s="13" t="n"/>
      <c r="U76" s="13" t="n"/>
      <c r="V76" s="6" t="n"/>
      <c r="W76" s="14">
        <f>IF(OR(P76="",Q76=""),"",IF(Q76&gt;P76,"Sopra budget","Entro budget"))</f>
        <v/>
      </c>
    </row>
    <row r="77">
      <c r="A77" s="6" t="n"/>
      <c r="B77" s="6" t="n"/>
      <c r="C77" s="6" t="n"/>
      <c r="D77" s="6" t="n"/>
      <c r="E77" s="6" t="n"/>
      <c r="F77" s="6" t="n"/>
      <c r="G77" s="7" t="n"/>
      <c r="H77" s="7" t="n"/>
      <c r="I77" s="7" t="n"/>
      <c r="J77" s="8" t="n"/>
      <c r="K77" s="6" t="n"/>
      <c r="L77" s="9" t="n"/>
      <c r="M77" s="15">
        <f>IF(OR(J77="",L77=""),"",J77*L77)</f>
        <v/>
      </c>
      <c r="N77" s="11" t="n"/>
      <c r="O77" s="15">
        <f>IF(OR(M77="",N77=""),"",M77*N77)</f>
        <v/>
      </c>
      <c r="P77" s="15">
        <f>IF(OR(M77="",O77=""),"",M77+O77)</f>
        <v/>
      </c>
      <c r="Q77" s="9" t="n"/>
      <c r="R77" s="15">
        <f>IF(OR(Q77="",P77=""),"",Q77-P77)</f>
        <v/>
      </c>
      <c r="S77" s="16">
        <f>IF(OR(P77="",P77=0,R77=""),"",R77/P77)</f>
        <v/>
      </c>
      <c r="T77" s="13" t="n"/>
      <c r="U77" s="13" t="n"/>
      <c r="V77" s="6" t="n"/>
      <c r="W77" s="17">
        <f>IF(OR(P77="",Q77=""),"",IF(Q77&gt;P77,"Sopra budget","Entro budget"))</f>
        <v/>
      </c>
    </row>
    <row r="78">
      <c r="A78" s="6" t="n"/>
      <c r="B78" s="6" t="n"/>
      <c r="C78" s="6" t="n"/>
      <c r="D78" s="6" t="n"/>
      <c r="E78" s="6" t="n"/>
      <c r="F78" s="6" t="n"/>
      <c r="G78" s="7" t="n"/>
      <c r="H78" s="7" t="n"/>
      <c r="I78" s="7" t="n"/>
      <c r="J78" s="8" t="n"/>
      <c r="K78" s="6" t="n"/>
      <c r="L78" s="9" t="n"/>
      <c r="M78" s="10">
        <f>IF(OR(J78="",L78=""),"",J78*L78)</f>
        <v/>
      </c>
      <c r="N78" s="11" t="n"/>
      <c r="O78" s="10">
        <f>IF(OR(M78="",N78=""),"",M78*N78)</f>
        <v/>
      </c>
      <c r="P78" s="10">
        <f>IF(OR(M78="",O78=""),"",M78+O78)</f>
        <v/>
      </c>
      <c r="Q78" s="9" t="n"/>
      <c r="R78" s="10">
        <f>IF(OR(Q78="",P78=""),"",Q78-P78)</f>
        <v/>
      </c>
      <c r="S78" s="12">
        <f>IF(OR(P78="",P78=0,R78=""),"",R78/P78)</f>
        <v/>
      </c>
      <c r="T78" s="13" t="n"/>
      <c r="U78" s="13" t="n"/>
      <c r="V78" s="6" t="n"/>
      <c r="W78" s="14">
        <f>IF(OR(P78="",Q78=""),"",IF(Q78&gt;P78,"Sopra budget","Entro budget"))</f>
        <v/>
      </c>
    </row>
    <row r="79">
      <c r="A79" s="6" t="n"/>
      <c r="B79" s="6" t="n"/>
      <c r="C79" s="6" t="n"/>
      <c r="D79" s="6" t="n"/>
      <c r="E79" s="6" t="n"/>
      <c r="F79" s="6" t="n"/>
      <c r="G79" s="7" t="n"/>
      <c r="H79" s="7" t="n"/>
      <c r="I79" s="7" t="n"/>
      <c r="J79" s="8" t="n"/>
      <c r="K79" s="6" t="n"/>
      <c r="L79" s="9" t="n"/>
      <c r="M79" s="15">
        <f>IF(OR(J79="",L79=""),"",J79*L79)</f>
        <v/>
      </c>
      <c r="N79" s="11" t="n"/>
      <c r="O79" s="15">
        <f>IF(OR(M79="",N79=""),"",M79*N79)</f>
        <v/>
      </c>
      <c r="P79" s="15">
        <f>IF(OR(M79="",O79=""),"",M79+O79)</f>
        <v/>
      </c>
      <c r="Q79" s="9" t="n"/>
      <c r="R79" s="15">
        <f>IF(OR(Q79="",P79=""),"",Q79-P79)</f>
        <v/>
      </c>
      <c r="S79" s="16">
        <f>IF(OR(P79="",P79=0,R79=""),"",R79/P79)</f>
        <v/>
      </c>
      <c r="T79" s="13" t="n"/>
      <c r="U79" s="13" t="n"/>
      <c r="V79" s="6" t="n"/>
      <c r="W79" s="17">
        <f>IF(OR(P79="",Q79=""),"",IF(Q79&gt;P79,"Sopra budget","Entro budget"))</f>
        <v/>
      </c>
    </row>
    <row r="80">
      <c r="A80" s="6" t="n"/>
      <c r="B80" s="6" t="n"/>
      <c r="C80" s="6" t="n"/>
      <c r="D80" s="6" t="n"/>
      <c r="E80" s="6" t="n"/>
      <c r="F80" s="6" t="n"/>
      <c r="G80" s="7" t="n"/>
      <c r="H80" s="7" t="n"/>
      <c r="I80" s="7" t="n"/>
      <c r="J80" s="8" t="n"/>
      <c r="K80" s="6" t="n"/>
      <c r="L80" s="9" t="n"/>
      <c r="M80" s="10">
        <f>IF(OR(J80="",L80=""),"",J80*L80)</f>
        <v/>
      </c>
      <c r="N80" s="11" t="n"/>
      <c r="O80" s="10">
        <f>IF(OR(M80="",N80=""),"",M80*N80)</f>
        <v/>
      </c>
      <c r="P80" s="10">
        <f>IF(OR(M80="",O80=""),"",M80+O80)</f>
        <v/>
      </c>
      <c r="Q80" s="9" t="n"/>
      <c r="R80" s="10">
        <f>IF(OR(Q80="",P80=""),"",Q80-P80)</f>
        <v/>
      </c>
      <c r="S80" s="12">
        <f>IF(OR(P80="",P80=0,R80=""),"",R80/P80)</f>
        <v/>
      </c>
      <c r="T80" s="13" t="n"/>
      <c r="U80" s="13" t="n"/>
      <c r="V80" s="6" t="n"/>
      <c r="W80" s="14">
        <f>IF(OR(P80="",Q80=""),"",IF(Q80&gt;P80,"Sopra budget","Entro budget"))</f>
        <v/>
      </c>
    </row>
    <row r="81">
      <c r="A81" s="6" t="n"/>
      <c r="B81" s="6" t="n"/>
      <c r="C81" s="6" t="n"/>
      <c r="D81" s="6" t="n"/>
      <c r="E81" s="6" t="n"/>
      <c r="F81" s="6" t="n"/>
      <c r="G81" s="7" t="n"/>
      <c r="H81" s="7" t="n"/>
      <c r="I81" s="7" t="n"/>
      <c r="J81" s="8" t="n"/>
      <c r="K81" s="6" t="n"/>
      <c r="L81" s="9" t="n"/>
      <c r="M81" s="15">
        <f>IF(OR(J81="",L81=""),"",J81*L81)</f>
        <v/>
      </c>
      <c r="N81" s="11" t="n"/>
      <c r="O81" s="15">
        <f>IF(OR(M81="",N81=""),"",M81*N81)</f>
        <v/>
      </c>
      <c r="P81" s="15">
        <f>IF(OR(M81="",O81=""),"",M81+O81)</f>
        <v/>
      </c>
      <c r="Q81" s="9" t="n"/>
      <c r="R81" s="15">
        <f>IF(OR(Q81="",P81=""),"",Q81-P81)</f>
        <v/>
      </c>
      <c r="S81" s="16">
        <f>IF(OR(P81="",P81=0,R81=""),"",R81/P81)</f>
        <v/>
      </c>
      <c r="T81" s="13" t="n"/>
      <c r="U81" s="13" t="n"/>
      <c r="V81" s="6" t="n"/>
      <c r="W81" s="17">
        <f>IF(OR(P81="",Q81=""),"",IF(Q81&gt;P81,"Sopra budget","Entro budget"))</f>
        <v/>
      </c>
    </row>
    <row r="82">
      <c r="A82" s="6" t="n"/>
      <c r="B82" s="6" t="n"/>
      <c r="C82" s="6" t="n"/>
      <c r="D82" s="6" t="n"/>
      <c r="E82" s="6" t="n"/>
      <c r="F82" s="6" t="n"/>
      <c r="G82" s="7" t="n"/>
      <c r="H82" s="7" t="n"/>
      <c r="I82" s="7" t="n"/>
      <c r="J82" s="8" t="n"/>
      <c r="K82" s="6" t="n"/>
      <c r="L82" s="9" t="n"/>
      <c r="M82" s="10">
        <f>IF(OR(J82="",L82=""),"",J82*L82)</f>
        <v/>
      </c>
      <c r="N82" s="11" t="n"/>
      <c r="O82" s="10">
        <f>IF(OR(M82="",N82=""),"",M82*N82)</f>
        <v/>
      </c>
      <c r="P82" s="10">
        <f>IF(OR(M82="",O82=""),"",M82+O82)</f>
        <v/>
      </c>
      <c r="Q82" s="9" t="n"/>
      <c r="R82" s="10">
        <f>IF(OR(Q82="",P82=""),"",Q82-P82)</f>
        <v/>
      </c>
      <c r="S82" s="12">
        <f>IF(OR(P82="",P82=0,R82=""),"",R82/P82)</f>
        <v/>
      </c>
      <c r="T82" s="13" t="n"/>
      <c r="U82" s="13" t="n"/>
      <c r="V82" s="6" t="n"/>
      <c r="W82" s="14">
        <f>IF(OR(P82="",Q82=""),"",IF(Q82&gt;P82,"Sopra budget","Entro budget"))</f>
        <v/>
      </c>
    </row>
    <row r="83">
      <c r="A83" s="6" t="n"/>
      <c r="B83" s="6" t="n"/>
      <c r="C83" s="6" t="n"/>
      <c r="D83" s="6" t="n"/>
      <c r="E83" s="6" t="n"/>
      <c r="F83" s="6" t="n"/>
      <c r="G83" s="7" t="n"/>
      <c r="H83" s="7" t="n"/>
      <c r="I83" s="7" t="n"/>
      <c r="J83" s="8" t="n"/>
      <c r="K83" s="6" t="n"/>
      <c r="L83" s="9" t="n"/>
      <c r="M83" s="15">
        <f>IF(OR(J83="",L83=""),"",J83*L83)</f>
        <v/>
      </c>
      <c r="N83" s="11" t="n"/>
      <c r="O83" s="15">
        <f>IF(OR(M83="",N83=""),"",M83*N83)</f>
        <v/>
      </c>
      <c r="P83" s="15">
        <f>IF(OR(M83="",O83=""),"",M83+O83)</f>
        <v/>
      </c>
      <c r="Q83" s="9" t="n"/>
      <c r="R83" s="15">
        <f>IF(OR(Q83="",P83=""),"",Q83-P83)</f>
        <v/>
      </c>
      <c r="S83" s="16">
        <f>IF(OR(P83="",P83=0,R83=""),"",R83/P83)</f>
        <v/>
      </c>
      <c r="T83" s="13" t="n"/>
      <c r="U83" s="13" t="n"/>
      <c r="V83" s="6" t="n"/>
      <c r="W83" s="17">
        <f>IF(OR(P83="",Q83=""),"",IF(Q83&gt;P83,"Sopra budget","Entro budget"))</f>
        <v/>
      </c>
    </row>
    <row r="84">
      <c r="A84" s="6" t="n"/>
      <c r="B84" s="6" t="n"/>
      <c r="C84" s="6" t="n"/>
      <c r="D84" s="6" t="n"/>
      <c r="E84" s="6" t="n"/>
      <c r="F84" s="6" t="n"/>
      <c r="G84" s="7" t="n"/>
      <c r="H84" s="7" t="n"/>
      <c r="I84" s="7" t="n"/>
      <c r="J84" s="8" t="n"/>
      <c r="K84" s="6" t="n"/>
      <c r="L84" s="9" t="n"/>
      <c r="M84" s="10">
        <f>IF(OR(J84="",L84=""),"",J84*L84)</f>
        <v/>
      </c>
      <c r="N84" s="11" t="n"/>
      <c r="O84" s="10">
        <f>IF(OR(M84="",N84=""),"",M84*N84)</f>
        <v/>
      </c>
      <c r="P84" s="10">
        <f>IF(OR(M84="",O84=""),"",M84+O84)</f>
        <v/>
      </c>
      <c r="Q84" s="9" t="n"/>
      <c r="R84" s="10">
        <f>IF(OR(Q84="",P84=""),"",Q84-P84)</f>
        <v/>
      </c>
      <c r="S84" s="12">
        <f>IF(OR(P84="",P84=0,R84=""),"",R84/P84)</f>
        <v/>
      </c>
      <c r="T84" s="13" t="n"/>
      <c r="U84" s="13" t="n"/>
      <c r="V84" s="6" t="n"/>
      <c r="W84" s="14">
        <f>IF(OR(P84="",Q84=""),"",IF(Q84&gt;P84,"Sopra budget","Entro budget"))</f>
        <v/>
      </c>
    </row>
    <row r="85">
      <c r="A85" s="6" t="n"/>
      <c r="B85" s="6" t="n"/>
      <c r="C85" s="6" t="n"/>
      <c r="D85" s="6" t="n"/>
      <c r="E85" s="6" t="n"/>
      <c r="F85" s="6" t="n"/>
      <c r="G85" s="7" t="n"/>
      <c r="H85" s="7" t="n"/>
      <c r="I85" s="7" t="n"/>
      <c r="J85" s="8" t="n"/>
      <c r="K85" s="6" t="n"/>
      <c r="L85" s="9" t="n"/>
      <c r="M85" s="15">
        <f>IF(OR(J85="",L85=""),"",J85*L85)</f>
        <v/>
      </c>
      <c r="N85" s="11" t="n"/>
      <c r="O85" s="15">
        <f>IF(OR(M85="",N85=""),"",M85*N85)</f>
        <v/>
      </c>
      <c r="P85" s="15">
        <f>IF(OR(M85="",O85=""),"",M85+O85)</f>
        <v/>
      </c>
      <c r="Q85" s="9" t="n"/>
      <c r="R85" s="15">
        <f>IF(OR(Q85="",P85=""),"",Q85-P85)</f>
        <v/>
      </c>
      <c r="S85" s="16">
        <f>IF(OR(P85="",P85=0,R85=""),"",R85/P85)</f>
        <v/>
      </c>
      <c r="T85" s="13" t="n"/>
      <c r="U85" s="13" t="n"/>
      <c r="V85" s="6" t="n"/>
      <c r="W85" s="17">
        <f>IF(OR(P85="",Q85=""),"",IF(Q85&gt;P85,"Sopra budget","Entro budget"))</f>
        <v/>
      </c>
    </row>
    <row r="86">
      <c r="A86" s="6" t="n"/>
      <c r="B86" s="6" t="n"/>
      <c r="C86" s="6" t="n"/>
      <c r="D86" s="6" t="n"/>
      <c r="E86" s="6" t="n"/>
      <c r="F86" s="6" t="n"/>
      <c r="G86" s="7" t="n"/>
      <c r="H86" s="7" t="n"/>
      <c r="I86" s="7" t="n"/>
      <c r="J86" s="8" t="n"/>
      <c r="K86" s="6" t="n"/>
      <c r="L86" s="9" t="n"/>
      <c r="M86" s="10">
        <f>IF(OR(J86="",L86=""),"",J86*L86)</f>
        <v/>
      </c>
      <c r="N86" s="11" t="n"/>
      <c r="O86" s="10">
        <f>IF(OR(M86="",N86=""),"",M86*N86)</f>
        <v/>
      </c>
      <c r="P86" s="10">
        <f>IF(OR(M86="",O86=""),"",M86+O86)</f>
        <v/>
      </c>
      <c r="Q86" s="9" t="n"/>
      <c r="R86" s="10">
        <f>IF(OR(Q86="",P86=""),"",Q86-P86)</f>
        <v/>
      </c>
      <c r="S86" s="12">
        <f>IF(OR(P86="",P86=0,R86=""),"",R86/P86)</f>
        <v/>
      </c>
      <c r="T86" s="13" t="n"/>
      <c r="U86" s="13" t="n"/>
      <c r="V86" s="6" t="n"/>
      <c r="W86" s="14">
        <f>IF(OR(P86="",Q86=""),"",IF(Q86&gt;P86,"Sopra budget","Entro budget"))</f>
        <v/>
      </c>
    </row>
    <row r="87">
      <c r="A87" s="6" t="n"/>
      <c r="B87" s="6" t="n"/>
      <c r="C87" s="6" t="n"/>
      <c r="D87" s="6" t="n"/>
      <c r="E87" s="6" t="n"/>
      <c r="F87" s="6" t="n"/>
      <c r="G87" s="7" t="n"/>
      <c r="H87" s="7" t="n"/>
      <c r="I87" s="7" t="n"/>
      <c r="J87" s="8" t="n"/>
      <c r="K87" s="6" t="n"/>
      <c r="L87" s="9" t="n"/>
      <c r="M87" s="15">
        <f>IF(OR(J87="",L87=""),"",J87*L87)</f>
        <v/>
      </c>
      <c r="N87" s="11" t="n"/>
      <c r="O87" s="15">
        <f>IF(OR(M87="",N87=""),"",M87*N87)</f>
        <v/>
      </c>
      <c r="P87" s="15">
        <f>IF(OR(M87="",O87=""),"",M87+O87)</f>
        <v/>
      </c>
      <c r="Q87" s="9" t="n"/>
      <c r="R87" s="15">
        <f>IF(OR(Q87="",P87=""),"",Q87-P87)</f>
        <v/>
      </c>
      <c r="S87" s="16">
        <f>IF(OR(P87="",P87=0,R87=""),"",R87/P87)</f>
        <v/>
      </c>
      <c r="T87" s="13" t="n"/>
      <c r="U87" s="13" t="n"/>
      <c r="V87" s="6" t="n"/>
      <c r="W87" s="17">
        <f>IF(OR(P87="",Q87=""),"",IF(Q87&gt;P87,"Sopra budget","Entro budget"))</f>
        <v/>
      </c>
    </row>
    <row r="88">
      <c r="A88" s="6" t="n"/>
      <c r="B88" s="6" t="n"/>
      <c r="C88" s="6" t="n"/>
      <c r="D88" s="6" t="n"/>
      <c r="E88" s="6" t="n"/>
      <c r="F88" s="6" t="n"/>
      <c r="G88" s="7" t="n"/>
      <c r="H88" s="7" t="n"/>
      <c r="I88" s="7" t="n"/>
      <c r="J88" s="8" t="n"/>
      <c r="K88" s="6" t="n"/>
      <c r="L88" s="9" t="n"/>
      <c r="M88" s="10">
        <f>IF(OR(J88="",L88=""),"",J88*L88)</f>
        <v/>
      </c>
      <c r="N88" s="11" t="n"/>
      <c r="O88" s="10">
        <f>IF(OR(M88="",N88=""),"",M88*N88)</f>
        <v/>
      </c>
      <c r="P88" s="10">
        <f>IF(OR(M88="",O88=""),"",M88+O88)</f>
        <v/>
      </c>
      <c r="Q88" s="9" t="n"/>
      <c r="R88" s="10">
        <f>IF(OR(Q88="",P88=""),"",Q88-P88)</f>
        <v/>
      </c>
      <c r="S88" s="12">
        <f>IF(OR(P88="",P88=0,R88=""),"",R88/P88)</f>
        <v/>
      </c>
      <c r="T88" s="13" t="n"/>
      <c r="U88" s="13" t="n"/>
      <c r="V88" s="6" t="n"/>
      <c r="W88" s="14">
        <f>IF(OR(P88="",Q88=""),"",IF(Q88&gt;P88,"Sopra budget","Entro budget"))</f>
        <v/>
      </c>
    </row>
    <row r="89">
      <c r="A89" s="6" t="n"/>
      <c r="B89" s="6" t="n"/>
      <c r="C89" s="6" t="n"/>
      <c r="D89" s="6" t="n"/>
      <c r="E89" s="6" t="n"/>
      <c r="F89" s="6" t="n"/>
      <c r="G89" s="7" t="n"/>
      <c r="H89" s="7" t="n"/>
      <c r="I89" s="7" t="n"/>
      <c r="J89" s="8" t="n"/>
      <c r="K89" s="6" t="n"/>
      <c r="L89" s="9" t="n"/>
      <c r="M89" s="15">
        <f>IF(OR(J89="",L89=""),"",J89*L89)</f>
        <v/>
      </c>
      <c r="N89" s="11" t="n"/>
      <c r="O89" s="15">
        <f>IF(OR(M89="",N89=""),"",M89*N89)</f>
        <v/>
      </c>
      <c r="P89" s="15">
        <f>IF(OR(M89="",O89=""),"",M89+O89)</f>
        <v/>
      </c>
      <c r="Q89" s="9" t="n"/>
      <c r="R89" s="15">
        <f>IF(OR(Q89="",P89=""),"",Q89-P89)</f>
        <v/>
      </c>
      <c r="S89" s="16">
        <f>IF(OR(P89="",P89=0,R89=""),"",R89/P89)</f>
        <v/>
      </c>
      <c r="T89" s="13" t="n"/>
      <c r="U89" s="13" t="n"/>
      <c r="V89" s="6" t="n"/>
      <c r="W89" s="17">
        <f>IF(OR(P89="",Q89=""),"",IF(Q89&gt;P89,"Sopra budget","Entro budget"))</f>
        <v/>
      </c>
    </row>
    <row r="90">
      <c r="A90" s="6" t="n"/>
      <c r="B90" s="6" t="n"/>
      <c r="C90" s="6" t="n"/>
      <c r="D90" s="6" t="n"/>
      <c r="E90" s="6" t="n"/>
      <c r="F90" s="6" t="n"/>
      <c r="G90" s="7" t="n"/>
      <c r="H90" s="7" t="n"/>
      <c r="I90" s="7" t="n"/>
      <c r="J90" s="8" t="n"/>
      <c r="K90" s="6" t="n"/>
      <c r="L90" s="9" t="n"/>
      <c r="M90" s="10">
        <f>IF(OR(J90="",L90=""),"",J90*L90)</f>
        <v/>
      </c>
      <c r="N90" s="11" t="n"/>
      <c r="O90" s="10">
        <f>IF(OR(M90="",N90=""),"",M90*N90)</f>
        <v/>
      </c>
      <c r="P90" s="10">
        <f>IF(OR(M90="",O90=""),"",M90+O90)</f>
        <v/>
      </c>
      <c r="Q90" s="9" t="n"/>
      <c r="R90" s="10">
        <f>IF(OR(Q90="",P90=""),"",Q90-P90)</f>
        <v/>
      </c>
      <c r="S90" s="12">
        <f>IF(OR(P90="",P90=0,R90=""),"",R90/P90)</f>
        <v/>
      </c>
      <c r="T90" s="13" t="n"/>
      <c r="U90" s="13" t="n"/>
      <c r="V90" s="6" t="n"/>
      <c r="W90" s="14">
        <f>IF(OR(P90="",Q90=""),"",IF(Q90&gt;P90,"Sopra budget","Entro budget"))</f>
        <v/>
      </c>
    </row>
    <row r="91">
      <c r="A91" s="6" t="n"/>
      <c r="B91" s="6" t="n"/>
      <c r="C91" s="6" t="n"/>
      <c r="D91" s="6" t="n"/>
      <c r="E91" s="6" t="n"/>
      <c r="F91" s="6" t="n"/>
      <c r="G91" s="7" t="n"/>
      <c r="H91" s="7" t="n"/>
      <c r="I91" s="7" t="n"/>
      <c r="J91" s="8" t="n"/>
      <c r="K91" s="6" t="n"/>
      <c r="L91" s="9" t="n"/>
      <c r="M91" s="15">
        <f>IF(OR(J91="",L91=""),"",J91*L91)</f>
        <v/>
      </c>
      <c r="N91" s="11" t="n"/>
      <c r="O91" s="15">
        <f>IF(OR(M91="",N91=""),"",M91*N91)</f>
        <v/>
      </c>
      <c r="P91" s="15">
        <f>IF(OR(M91="",O91=""),"",M91+O91)</f>
        <v/>
      </c>
      <c r="Q91" s="9" t="n"/>
      <c r="R91" s="15">
        <f>IF(OR(Q91="",P91=""),"",Q91-P91)</f>
        <v/>
      </c>
      <c r="S91" s="16">
        <f>IF(OR(P91="",P91=0,R91=""),"",R91/P91)</f>
        <v/>
      </c>
      <c r="T91" s="13" t="n"/>
      <c r="U91" s="13" t="n"/>
      <c r="V91" s="6" t="n"/>
      <c r="W91" s="17">
        <f>IF(OR(P91="",Q91=""),"",IF(Q91&gt;P91,"Sopra budget","Entro budget"))</f>
        <v/>
      </c>
    </row>
    <row r="92">
      <c r="A92" s="6" t="n"/>
      <c r="B92" s="6" t="n"/>
      <c r="C92" s="6" t="n"/>
      <c r="D92" s="6" t="n"/>
      <c r="E92" s="6" t="n"/>
      <c r="F92" s="6" t="n"/>
      <c r="G92" s="7" t="n"/>
      <c r="H92" s="7" t="n"/>
      <c r="I92" s="7" t="n"/>
      <c r="J92" s="8" t="n"/>
      <c r="K92" s="6" t="n"/>
      <c r="L92" s="9" t="n"/>
      <c r="M92" s="10">
        <f>IF(OR(J92="",L92=""),"",J92*L92)</f>
        <v/>
      </c>
      <c r="N92" s="11" t="n"/>
      <c r="O92" s="10">
        <f>IF(OR(M92="",N92=""),"",M92*N92)</f>
        <v/>
      </c>
      <c r="P92" s="10">
        <f>IF(OR(M92="",O92=""),"",M92+O92)</f>
        <v/>
      </c>
      <c r="Q92" s="9" t="n"/>
      <c r="R92" s="10">
        <f>IF(OR(Q92="",P92=""),"",Q92-P92)</f>
        <v/>
      </c>
      <c r="S92" s="12">
        <f>IF(OR(P92="",P92=0,R92=""),"",R92/P92)</f>
        <v/>
      </c>
      <c r="T92" s="13" t="n"/>
      <c r="U92" s="13" t="n"/>
      <c r="V92" s="6" t="n"/>
      <c r="W92" s="14">
        <f>IF(OR(P92="",Q92=""),"",IF(Q92&gt;P92,"Sopra budget","Entro budget"))</f>
        <v/>
      </c>
    </row>
    <row r="93">
      <c r="A93" s="6" t="n"/>
      <c r="B93" s="6" t="n"/>
      <c r="C93" s="6" t="n"/>
      <c r="D93" s="6" t="n"/>
      <c r="E93" s="6" t="n"/>
      <c r="F93" s="6" t="n"/>
      <c r="G93" s="7" t="n"/>
      <c r="H93" s="7" t="n"/>
      <c r="I93" s="7" t="n"/>
      <c r="J93" s="8" t="n"/>
      <c r="K93" s="6" t="n"/>
      <c r="L93" s="9" t="n"/>
      <c r="M93" s="15">
        <f>IF(OR(J93="",L93=""),"",J93*L93)</f>
        <v/>
      </c>
      <c r="N93" s="11" t="n"/>
      <c r="O93" s="15">
        <f>IF(OR(M93="",N93=""),"",M93*N93)</f>
        <v/>
      </c>
      <c r="P93" s="15">
        <f>IF(OR(M93="",O93=""),"",M93+O93)</f>
        <v/>
      </c>
      <c r="Q93" s="9" t="n"/>
      <c r="R93" s="15">
        <f>IF(OR(Q93="",P93=""),"",Q93-P93)</f>
        <v/>
      </c>
      <c r="S93" s="16">
        <f>IF(OR(P93="",P93=0,R93=""),"",R93/P93)</f>
        <v/>
      </c>
      <c r="T93" s="13" t="n"/>
      <c r="U93" s="13" t="n"/>
      <c r="V93" s="6" t="n"/>
      <c r="W93" s="17">
        <f>IF(OR(P93="",Q93=""),"",IF(Q93&gt;P93,"Sopra budget","Entro budget"))</f>
        <v/>
      </c>
    </row>
    <row r="94">
      <c r="A94" s="6" t="n"/>
      <c r="B94" s="6" t="n"/>
      <c r="C94" s="6" t="n"/>
      <c r="D94" s="6" t="n"/>
      <c r="E94" s="6" t="n"/>
      <c r="F94" s="6" t="n"/>
      <c r="G94" s="7" t="n"/>
      <c r="H94" s="7" t="n"/>
      <c r="I94" s="7" t="n"/>
      <c r="J94" s="8" t="n"/>
      <c r="K94" s="6" t="n"/>
      <c r="L94" s="9" t="n"/>
      <c r="M94" s="10">
        <f>IF(OR(J94="",L94=""),"",J94*L94)</f>
        <v/>
      </c>
      <c r="N94" s="11" t="n"/>
      <c r="O94" s="10">
        <f>IF(OR(M94="",N94=""),"",M94*N94)</f>
        <v/>
      </c>
      <c r="P94" s="10">
        <f>IF(OR(M94="",O94=""),"",M94+O94)</f>
        <v/>
      </c>
      <c r="Q94" s="9" t="n"/>
      <c r="R94" s="10">
        <f>IF(OR(Q94="",P94=""),"",Q94-P94)</f>
        <v/>
      </c>
      <c r="S94" s="12">
        <f>IF(OR(P94="",P94=0,R94=""),"",R94/P94)</f>
        <v/>
      </c>
      <c r="T94" s="13" t="n"/>
      <c r="U94" s="13" t="n"/>
      <c r="V94" s="6" t="n"/>
      <c r="W94" s="14">
        <f>IF(OR(P94="",Q94=""),"",IF(Q94&gt;P94,"Sopra budget","Entro budget"))</f>
        <v/>
      </c>
    </row>
    <row r="95">
      <c r="A95" s="6" t="n"/>
      <c r="B95" s="6" t="n"/>
      <c r="C95" s="6" t="n"/>
      <c r="D95" s="6" t="n"/>
      <c r="E95" s="6" t="n"/>
      <c r="F95" s="6" t="n"/>
      <c r="G95" s="7" t="n"/>
      <c r="H95" s="7" t="n"/>
      <c r="I95" s="7" t="n"/>
      <c r="J95" s="8" t="n"/>
      <c r="K95" s="6" t="n"/>
      <c r="L95" s="9" t="n"/>
      <c r="M95" s="15">
        <f>IF(OR(J95="",L95=""),"",J95*L95)</f>
        <v/>
      </c>
      <c r="N95" s="11" t="n"/>
      <c r="O95" s="15">
        <f>IF(OR(M95="",N95=""),"",M95*N95)</f>
        <v/>
      </c>
      <c r="P95" s="15">
        <f>IF(OR(M95="",O95=""),"",M95+O95)</f>
        <v/>
      </c>
      <c r="Q95" s="9" t="n"/>
      <c r="R95" s="15">
        <f>IF(OR(Q95="",P95=""),"",Q95-P95)</f>
        <v/>
      </c>
      <c r="S95" s="16">
        <f>IF(OR(P95="",P95=0,R95=""),"",R95/P95)</f>
        <v/>
      </c>
      <c r="T95" s="13" t="n"/>
      <c r="U95" s="13" t="n"/>
      <c r="V95" s="6" t="n"/>
      <c r="W95" s="17">
        <f>IF(OR(P95="",Q95=""),"",IF(Q95&gt;P95,"Sopra budget","Entro budget"))</f>
        <v/>
      </c>
    </row>
    <row r="96">
      <c r="A96" s="6" t="n"/>
      <c r="B96" s="6" t="n"/>
      <c r="C96" s="6" t="n"/>
      <c r="D96" s="6" t="n"/>
      <c r="E96" s="6" t="n"/>
      <c r="F96" s="6" t="n"/>
      <c r="G96" s="7" t="n"/>
      <c r="H96" s="7" t="n"/>
      <c r="I96" s="7" t="n"/>
      <c r="J96" s="8" t="n"/>
      <c r="K96" s="6" t="n"/>
      <c r="L96" s="9" t="n"/>
      <c r="M96" s="10">
        <f>IF(OR(J96="",L96=""),"",J96*L96)</f>
        <v/>
      </c>
      <c r="N96" s="11" t="n"/>
      <c r="O96" s="10">
        <f>IF(OR(M96="",N96=""),"",M96*N96)</f>
        <v/>
      </c>
      <c r="P96" s="10">
        <f>IF(OR(M96="",O96=""),"",M96+O96)</f>
        <v/>
      </c>
      <c r="Q96" s="9" t="n"/>
      <c r="R96" s="10">
        <f>IF(OR(Q96="",P96=""),"",Q96-P96)</f>
        <v/>
      </c>
      <c r="S96" s="12">
        <f>IF(OR(P96="",P96=0,R96=""),"",R96/P96)</f>
        <v/>
      </c>
      <c r="T96" s="13" t="n"/>
      <c r="U96" s="13" t="n"/>
      <c r="V96" s="6" t="n"/>
      <c r="W96" s="14">
        <f>IF(OR(P96="",Q96=""),"",IF(Q96&gt;P96,"Sopra budget","Entro budget"))</f>
        <v/>
      </c>
    </row>
    <row r="97">
      <c r="A97" s="6" t="n"/>
      <c r="B97" s="6" t="n"/>
      <c r="C97" s="6" t="n"/>
      <c r="D97" s="6" t="n"/>
      <c r="E97" s="6" t="n"/>
      <c r="F97" s="6" t="n"/>
      <c r="G97" s="7" t="n"/>
      <c r="H97" s="7" t="n"/>
      <c r="I97" s="7" t="n"/>
      <c r="J97" s="8" t="n"/>
      <c r="K97" s="6" t="n"/>
      <c r="L97" s="9" t="n"/>
      <c r="M97" s="15">
        <f>IF(OR(J97="",L97=""),"",J97*L97)</f>
        <v/>
      </c>
      <c r="N97" s="11" t="n"/>
      <c r="O97" s="15">
        <f>IF(OR(M97="",N97=""),"",M97*N97)</f>
        <v/>
      </c>
      <c r="P97" s="15">
        <f>IF(OR(M97="",O97=""),"",M97+O97)</f>
        <v/>
      </c>
      <c r="Q97" s="9" t="n"/>
      <c r="R97" s="15">
        <f>IF(OR(Q97="",P97=""),"",Q97-P97)</f>
        <v/>
      </c>
      <c r="S97" s="16">
        <f>IF(OR(P97="",P97=0,R97=""),"",R97/P97)</f>
        <v/>
      </c>
      <c r="T97" s="13" t="n"/>
      <c r="U97" s="13" t="n"/>
      <c r="V97" s="6" t="n"/>
      <c r="W97" s="17">
        <f>IF(OR(P97="",Q97=""),"",IF(Q97&gt;P97,"Sopra budget","Entro budget"))</f>
        <v/>
      </c>
    </row>
    <row r="98">
      <c r="A98" s="6" t="n"/>
      <c r="B98" s="6" t="n"/>
      <c r="C98" s="6" t="n"/>
      <c r="D98" s="6" t="n"/>
      <c r="E98" s="6" t="n"/>
      <c r="F98" s="6" t="n"/>
      <c r="G98" s="7" t="n"/>
      <c r="H98" s="7" t="n"/>
      <c r="I98" s="7" t="n"/>
      <c r="J98" s="8" t="n"/>
      <c r="K98" s="6" t="n"/>
      <c r="L98" s="9" t="n"/>
      <c r="M98" s="10">
        <f>IF(OR(J98="",L98=""),"",J98*L98)</f>
        <v/>
      </c>
      <c r="N98" s="11" t="n"/>
      <c r="O98" s="10">
        <f>IF(OR(M98="",N98=""),"",M98*N98)</f>
        <v/>
      </c>
      <c r="P98" s="10">
        <f>IF(OR(M98="",O98=""),"",M98+O98)</f>
        <v/>
      </c>
      <c r="Q98" s="9" t="n"/>
      <c r="R98" s="10">
        <f>IF(OR(Q98="",P98=""),"",Q98-P98)</f>
        <v/>
      </c>
      <c r="S98" s="12">
        <f>IF(OR(P98="",P98=0,R98=""),"",R98/P98)</f>
        <v/>
      </c>
      <c r="T98" s="13" t="n"/>
      <c r="U98" s="13" t="n"/>
      <c r="V98" s="6" t="n"/>
      <c r="W98" s="14">
        <f>IF(OR(P98="",Q98=""),"",IF(Q98&gt;P98,"Sopra budget","Entro budget"))</f>
        <v/>
      </c>
    </row>
    <row r="99">
      <c r="A99" s="6" t="n"/>
      <c r="B99" s="6" t="n"/>
      <c r="C99" s="6" t="n"/>
      <c r="D99" s="6" t="n"/>
      <c r="E99" s="6" t="n"/>
      <c r="F99" s="6" t="n"/>
      <c r="G99" s="7" t="n"/>
      <c r="H99" s="7" t="n"/>
      <c r="I99" s="7" t="n"/>
      <c r="J99" s="8" t="n"/>
      <c r="K99" s="6" t="n"/>
      <c r="L99" s="9" t="n"/>
      <c r="M99" s="15">
        <f>IF(OR(J99="",L99=""),"",J99*L99)</f>
        <v/>
      </c>
      <c r="N99" s="11" t="n"/>
      <c r="O99" s="15">
        <f>IF(OR(M99="",N99=""),"",M99*N99)</f>
        <v/>
      </c>
      <c r="P99" s="15">
        <f>IF(OR(M99="",O99=""),"",M99+O99)</f>
        <v/>
      </c>
      <c r="Q99" s="9" t="n"/>
      <c r="R99" s="15">
        <f>IF(OR(Q99="",P99=""),"",Q99-P99)</f>
        <v/>
      </c>
      <c r="S99" s="16">
        <f>IF(OR(P99="",P99=0,R99=""),"",R99/P99)</f>
        <v/>
      </c>
      <c r="T99" s="13" t="n"/>
      <c r="U99" s="13" t="n"/>
      <c r="V99" s="6" t="n"/>
      <c r="W99" s="17">
        <f>IF(OR(P99="",Q99=""),"",IF(Q99&gt;P99,"Sopra budget","Entro budget"))</f>
        <v/>
      </c>
    </row>
    <row r="100">
      <c r="A100" s="6" t="n"/>
      <c r="B100" s="6" t="n"/>
      <c r="C100" s="6" t="n"/>
      <c r="D100" s="6" t="n"/>
      <c r="E100" s="6" t="n"/>
      <c r="F100" s="6" t="n"/>
      <c r="G100" s="7" t="n"/>
      <c r="H100" s="7" t="n"/>
      <c r="I100" s="7" t="n"/>
      <c r="J100" s="8" t="n"/>
      <c r="K100" s="6" t="n"/>
      <c r="L100" s="9" t="n"/>
      <c r="M100" s="10">
        <f>IF(OR(J100="",L100=""),"",J100*L100)</f>
        <v/>
      </c>
      <c r="N100" s="11" t="n"/>
      <c r="O100" s="10">
        <f>IF(OR(M100="",N100=""),"",M100*N100)</f>
        <v/>
      </c>
      <c r="P100" s="10">
        <f>IF(OR(M100="",O100=""),"",M100+O100)</f>
        <v/>
      </c>
      <c r="Q100" s="9" t="n"/>
      <c r="R100" s="10">
        <f>IF(OR(Q100="",P100=""),"",Q100-P100)</f>
        <v/>
      </c>
      <c r="S100" s="12">
        <f>IF(OR(P100="",P100=0,R100=""),"",R100/P100)</f>
        <v/>
      </c>
      <c r="T100" s="13" t="n"/>
      <c r="U100" s="13" t="n"/>
      <c r="V100" s="6" t="n"/>
      <c r="W100" s="14">
        <f>IF(OR(P100="",Q100=""),"",IF(Q100&gt;P100,"Sopra budget","Entro budget"))</f>
        <v/>
      </c>
    </row>
    <row r="101">
      <c r="A101" s="6" t="n"/>
      <c r="B101" s="6" t="n"/>
      <c r="C101" s="6" t="n"/>
      <c r="D101" s="6" t="n"/>
      <c r="E101" s="6" t="n"/>
      <c r="F101" s="6" t="n"/>
      <c r="G101" s="7" t="n"/>
      <c r="H101" s="7" t="n"/>
      <c r="I101" s="7" t="n"/>
      <c r="J101" s="8" t="n"/>
      <c r="K101" s="6" t="n"/>
      <c r="L101" s="9" t="n"/>
      <c r="M101" s="15">
        <f>IF(OR(J101="",L101=""),"",J101*L101)</f>
        <v/>
      </c>
      <c r="N101" s="11" t="n"/>
      <c r="O101" s="15">
        <f>IF(OR(M101="",N101=""),"",M101*N101)</f>
        <v/>
      </c>
      <c r="P101" s="15">
        <f>IF(OR(M101="",O101=""),"",M101+O101)</f>
        <v/>
      </c>
      <c r="Q101" s="9" t="n"/>
      <c r="R101" s="15">
        <f>IF(OR(Q101="",P101=""),"",Q101-P101)</f>
        <v/>
      </c>
      <c r="S101" s="16">
        <f>IF(OR(P101="",P101=0,R101=""),"",R101/P101)</f>
        <v/>
      </c>
      <c r="T101" s="13" t="n"/>
      <c r="U101" s="13" t="n"/>
      <c r="V101" s="6" t="n"/>
      <c r="W101" s="17">
        <f>IF(OR(P101="",Q101=""),"",IF(Q101&gt;P101,"Sopra budget","Entro budget"))</f>
        <v/>
      </c>
    </row>
    <row r="102">
      <c r="A102" s="6" t="n"/>
      <c r="B102" s="6" t="n"/>
      <c r="C102" s="6" t="n"/>
      <c r="D102" s="6" t="n"/>
      <c r="E102" s="6" t="n"/>
      <c r="F102" s="6" t="n"/>
      <c r="G102" s="7" t="n"/>
      <c r="H102" s="7" t="n"/>
      <c r="I102" s="7" t="n"/>
      <c r="J102" s="8" t="n"/>
      <c r="K102" s="6" t="n"/>
      <c r="L102" s="9" t="n"/>
      <c r="M102" s="10">
        <f>IF(OR(J102="",L102=""),"",J102*L102)</f>
        <v/>
      </c>
      <c r="N102" s="11" t="n"/>
      <c r="O102" s="10">
        <f>IF(OR(M102="",N102=""),"",M102*N102)</f>
        <v/>
      </c>
      <c r="P102" s="10">
        <f>IF(OR(M102="",O102=""),"",M102+O102)</f>
        <v/>
      </c>
      <c r="Q102" s="9" t="n"/>
      <c r="R102" s="10">
        <f>IF(OR(Q102="",P102=""),"",Q102-P102)</f>
        <v/>
      </c>
      <c r="S102" s="12">
        <f>IF(OR(P102="",P102=0,R102=""),"",R102/P102)</f>
        <v/>
      </c>
      <c r="T102" s="13" t="n"/>
      <c r="U102" s="13" t="n"/>
      <c r="V102" s="6" t="n"/>
      <c r="W102" s="14">
        <f>IF(OR(P102="",Q102=""),"",IF(Q102&gt;P102,"Sopra budget","Entro budget"))</f>
        <v/>
      </c>
    </row>
    <row r="103">
      <c r="A103" s="6" t="n"/>
      <c r="B103" s="6" t="n"/>
      <c r="C103" s="6" t="n"/>
      <c r="D103" s="6" t="n"/>
      <c r="E103" s="6" t="n"/>
      <c r="F103" s="6" t="n"/>
      <c r="G103" s="7" t="n"/>
      <c r="H103" s="7" t="n"/>
      <c r="I103" s="7" t="n"/>
      <c r="J103" s="8" t="n"/>
      <c r="K103" s="6" t="n"/>
      <c r="L103" s="9" t="n"/>
      <c r="M103" s="15">
        <f>IF(OR(J103="",L103=""),"",J103*L103)</f>
        <v/>
      </c>
      <c r="N103" s="11" t="n"/>
      <c r="O103" s="15">
        <f>IF(OR(M103="",N103=""),"",M103*N103)</f>
        <v/>
      </c>
      <c r="P103" s="15">
        <f>IF(OR(M103="",O103=""),"",M103+O103)</f>
        <v/>
      </c>
      <c r="Q103" s="9" t="n"/>
      <c r="R103" s="15">
        <f>IF(OR(Q103="",P103=""),"",Q103-P103)</f>
        <v/>
      </c>
      <c r="S103" s="16">
        <f>IF(OR(P103="",P103=0,R103=""),"",R103/P103)</f>
        <v/>
      </c>
      <c r="T103" s="13" t="n"/>
      <c r="U103" s="13" t="n"/>
      <c r="V103" s="6" t="n"/>
      <c r="W103" s="17">
        <f>IF(OR(P103="",Q103=""),"",IF(Q103&gt;P103,"Sopra budget","Entro budget"))</f>
        <v/>
      </c>
    </row>
  </sheetData>
  <autoFilter ref="A3:W103"/>
  <mergeCells count="1">
    <mergeCell ref="A1:W1"/>
  </mergeCells>
  <conditionalFormatting sqref="R4:S103">
    <cfRule type="expression" priority="1" dxfId="0">
      <formula>AND($R4&lt;&gt;"",$R4&gt;0)</formula>
    </cfRule>
    <cfRule type="expression" priority="2" dxfId="1">
      <formula>AND($R4&lt;&gt;"",$R4&lt;0)</formula>
    </cfRule>
  </conditionalFormatting>
  <conditionalFormatting sqref="W4:W103">
    <cfRule type="expression" priority="3" dxfId="0">
      <formula>$W4="Sopra budget"</formula>
    </cfRule>
  </conditionalFormatting>
  <dataValidations count="4">
    <dataValidation sqref="B4:B103" showErrorMessage="1" showInputMessage="1" allowBlank="1" errorTitle="Categoria non valida" error="Selezionare una categoria dall'elenco." type="list">
      <formula1>"Demolizioni,Opere murarie,Impianti elettrici,Impianti idraulici,Bagno,Pavimenti e rivestimenti,Tinteggiatura,Arredi,Infissi,Spese tecniche"</formula1>
    </dataValidation>
    <dataValidation sqref="N4:N103" showErrorMessage="1" showInputMessage="1" allowBlank="1" errorTitle="Aliquota IVA non valida" error="Selezionare il 10% oppure il 22%." type="list">
      <formula1>"10%,22%"</formula1>
    </dataValidation>
    <dataValidation sqref="T4:T103" showErrorMessage="1" showInputMessage="1" allowBlank="1" errorTitle="Stato non valido" error="Selezionare uno stato dall'elenco." type="list">
      <formula1>"Preventivato,In corso,Completato,Annullato"</formula1>
    </dataValidation>
    <dataValidation sqref="U4:U103" showErrorMessage="1" showInputMessage="1" allowBlank="1" errorTitle="Valore non valido" error="Selezionare Sì oppure No." type="list">
      <formula1>"Sì,No"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15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44" customWidth="1" min="1" max="1"/>
    <col width="21" customWidth="1" min="2" max="2"/>
    <col width="4" customWidth="1" min="3" max="3"/>
    <col width="27" customWidth="1" min="4" max="4"/>
    <col width="18" customWidth="1" min="5" max="5"/>
    <col width="18" customWidth="1" min="6" max="6"/>
    <col width="4" customWidth="1" min="7" max="7"/>
    <col width="29" customWidth="1" min="8" max="8"/>
    <col width="15" customWidth="1" min="9" max="9"/>
    <col width="4" customWidth="1" min="10" max="10"/>
    <col width="17" customWidth="1" min="11" max="11"/>
    <col width="20" customWidth="1" min="12" max="12"/>
    <col width="4" customWidth="1" min="13" max="13"/>
    <col width="4" customWidth="1" min="14" max="14"/>
  </cols>
  <sheetData>
    <row r="1" ht="28" customHeight="1">
      <c r="A1" s="1" t="inlineStr">
        <is>
          <t>Riepilogo economico e avanzamento lavori</t>
        </is>
      </c>
    </row>
    <row r="2" ht="22" customHeight="1">
      <c r="A2" s="5" t="inlineStr">
        <is>
          <t>Indicatore</t>
        </is>
      </c>
      <c r="B2" s="5" t="inlineStr">
        <is>
          <t>Valore</t>
        </is>
      </c>
      <c r="D2" s="5" t="inlineStr">
        <is>
          <t>Categoria</t>
        </is>
      </c>
      <c r="E2" s="5" t="inlineStr">
        <is>
          <t>Preventivato</t>
        </is>
      </c>
      <c r="F2" s="5" t="inlineStr">
        <is>
          <t>Consuntivo</t>
        </is>
      </c>
      <c r="H2" s="5" t="inlineStr">
        <is>
          <t>Tipo lavorazione</t>
        </is>
      </c>
      <c r="I2" s="5" t="inlineStr">
        <is>
          <t>Aliquota IVA</t>
        </is>
      </c>
      <c r="K2" s="5" t="inlineStr">
        <is>
          <t>Stato</t>
        </is>
      </c>
      <c r="L2" s="5" t="inlineStr">
        <is>
          <t>Numero lavorazioni</t>
        </is>
      </c>
    </row>
    <row r="3" ht="22" customHeight="1">
      <c r="A3" s="18" t="inlineStr">
        <is>
          <t>Budget complessivo preventivato</t>
        </is>
      </c>
      <c r="B3" s="10">
        <f>SUM('Budget lavori'!$P$4:$P$103)</f>
        <v/>
      </c>
      <c r="D3" s="19" t="inlineStr">
        <is>
          <t>Demolizioni</t>
        </is>
      </c>
      <c r="E3" s="10">
        <f>IF(D3="","",SUMIF('Budget lavori'!$B$4:$B$103,D3,'Budget lavori'!$P$4:$P$103))</f>
        <v/>
      </c>
      <c r="F3" s="10">
        <f>IF(D3="","",SUMIF('Budget lavori'!$B$4:$B$103,D3,'Budget lavori'!$Q$4:$Q$103))</f>
        <v/>
      </c>
      <c r="H3" s="19" t="inlineStr">
        <is>
          <t>Lavori edili</t>
        </is>
      </c>
      <c r="I3" s="20" t="n">
        <v>0.1</v>
      </c>
      <c r="K3" s="19" t="inlineStr">
        <is>
          <t>Completato</t>
        </is>
      </c>
      <c r="L3" s="21">
        <f>COUNTIF('Budget lavori'!$T$4:$T$103,K3)</f>
        <v/>
      </c>
    </row>
    <row r="4" ht="22" customHeight="1">
      <c r="A4" s="22" t="inlineStr">
        <is>
          <t>Totale consuntivo</t>
        </is>
      </c>
      <c r="B4" s="15">
        <f>SUM('Budget lavori'!$Q$4:$Q$103)</f>
        <v/>
      </c>
      <c r="D4" s="23" t="inlineStr">
        <is>
          <t>Opere murarie</t>
        </is>
      </c>
      <c r="E4" s="15">
        <f>IF(D4="","",SUMIF('Budget lavori'!$B$4:$B$103,D4,'Budget lavori'!$P$4:$P$103))</f>
        <v/>
      </c>
      <c r="F4" s="15">
        <f>IF(D4="","",SUMIF('Budget lavori'!$B$4:$B$103,D4,'Budget lavori'!$Q$4:$Q$103))</f>
        <v/>
      </c>
      <c r="H4" s="23" t="inlineStr">
        <is>
          <t>Prestazioni professionali</t>
        </is>
      </c>
      <c r="I4" s="24" t="n">
        <v>0.22</v>
      </c>
      <c r="K4" s="23" t="inlineStr">
        <is>
          <t>In corso</t>
        </is>
      </c>
      <c r="L4" s="25">
        <f>COUNTIF('Budget lavori'!$T$4:$T$103,K4)</f>
        <v/>
      </c>
    </row>
    <row r="5" ht="22" customHeight="1">
      <c r="A5" s="18" t="inlineStr">
        <is>
          <t>Differenza residua</t>
        </is>
      </c>
      <c r="B5" s="10">
        <f>IF(B3="","",B3-B4)</f>
        <v/>
      </c>
      <c r="D5" s="19" t="inlineStr">
        <is>
          <t>Impianti elettrici</t>
        </is>
      </c>
      <c r="E5" s="10">
        <f>IF(D5="","",SUMIF('Budget lavori'!$B$4:$B$103,D5,'Budget lavori'!$P$4:$P$103))</f>
        <v/>
      </c>
      <c r="F5" s="10">
        <f>IF(D5="","",SUMIF('Budget lavori'!$B$4:$B$103,D5,'Budget lavori'!$Q$4:$Q$103))</f>
        <v/>
      </c>
      <c r="H5" s="19" t="inlineStr">
        <is>
          <t>Arredi</t>
        </is>
      </c>
      <c r="I5" s="20" t="n">
        <v>0.22</v>
      </c>
      <c r="K5" s="19" t="inlineStr">
        <is>
          <t>Preventivato</t>
        </is>
      </c>
      <c r="L5" s="21">
        <f>COUNTIF('Budget lavori'!$T$4:$T$103,K5)</f>
        <v/>
      </c>
    </row>
    <row r="6" ht="22" customHeight="1">
      <c r="A6" s="22" t="inlineStr">
        <is>
          <t>Percentuale di budget utilizzata</t>
        </is>
      </c>
      <c r="B6" s="16">
        <f>IF(B3=0,0,B4/B3)</f>
        <v/>
      </c>
      <c r="D6" s="23" t="inlineStr">
        <is>
          <t>Impianti idraulici</t>
        </is>
      </c>
      <c r="E6" s="15">
        <f>IF(D6="","",SUMIF('Budget lavori'!$B$4:$B$103,D6,'Budget lavori'!$P$4:$P$103))</f>
        <v/>
      </c>
      <c r="F6" s="15">
        <f>IF(D6="","",SUMIF('Budget lavori'!$B$4:$B$103,D6,'Budget lavori'!$Q$4:$Q$103))</f>
        <v/>
      </c>
      <c r="K6" s="23" t="inlineStr">
        <is>
          <t>Annullato</t>
        </is>
      </c>
      <c r="L6" s="25">
        <f>COUNTIF('Budget lavori'!$T$4:$T$103,K6)</f>
        <v/>
      </c>
    </row>
    <row r="7" ht="22" customHeight="1">
      <c r="A7" s="18" t="inlineStr">
        <is>
          <t>Numero di lavorazioni</t>
        </is>
      </c>
      <c r="B7" s="26">
        <f>COUNTA('Budget lavori'!$A$4:$A$103)</f>
        <v/>
      </c>
      <c r="D7" s="19" t="inlineStr">
        <is>
          <t>Bagno</t>
        </is>
      </c>
      <c r="E7" s="10">
        <f>IF(D7="","",SUMIF('Budget lavori'!$B$4:$B$103,D7,'Budget lavori'!$P$4:$P$103))</f>
        <v/>
      </c>
      <c r="F7" s="10">
        <f>IF(D7="","",SUMIF('Budget lavori'!$B$4:$B$103,D7,'Budget lavori'!$Q$4:$Q$103))</f>
        <v/>
      </c>
    </row>
    <row r="8" ht="22" customHeight="1">
      <c r="A8" s="22" t="inlineStr">
        <is>
          <t>Lavorazioni completate</t>
        </is>
      </c>
      <c r="B8" s="27">
        <f>COUNTIF('Budget lavori'!$T$4:$T$103,"Completato")</f>
        <v/>
      </c>
      <c r="D8" s="23" t="inlineStr">
        <is>
          <t>Pavimenti e rivestimenti</t>
        </is>
      </c>
      <c r="E8" s="15">
        <f>IF(D8="","",SUMIF('Budget lavori'!$B$4:$B$103,D8,'Budget lavori'!$P$4:$P$103))</f>
        <v/>
      </c>
      <c r="F8" s="15">
        <f>IF(D8="","",SUMIF('Budget lavori'!$B$4:$B$103,D8,'Budget lavori'!$Q$4:$Q$103))</f>
        <v/>
      </c>
    </row>
    <row r="9" ht="22" customHeight="1">
      <c r="A9" s="18" t="inlineStr">
        <is>
          <t>Totale già pagato</t>
        </is>
      </c>
      <c r="B9" s="10">
        <f>SUMIF('Budget lavori'!$U$4:$U$103,"Sì",'Budget lavori'!$Q$4:$Q$103)</f>
        <v/>
      </c>
      <c r="D9" s="19" t="inlineStr">
        <is>
          <t>Tinteggiatura</t>
        </is>
      </c>
      <c r="E9" s="10">
        <f>IF(D9="","",SUMIF('Budget lavori'!$B$4:$B$103,D9,'Budget lavori'!$P$4:$P$103))</f>
        <v/>
      </c>
      <c r="F9" s="10">
        <f>IF(D9="","",SUMIF('Budget lavori'!$B$4:$B$103,D9,'Budget lavori'!$Q$4:$Q$103))</f>
        <v/>
      </c>
    </row>
    <row r="10" ht="22" customHeight="1">
      <c r="A10" s="22" t="inlineStr">
        <is>
          <t>Totale ancora da pagare</t>
        </is>
      </c>
      <c r="B10" s="15">
        <f>IF(B4="","",MAX(0,B4-B9))</f>
        <v/>
      </c>
      <c r="D10" s="23" t="inlineStr">
        <is>
          <t>Arredi</t>
        </is>
      </c>
      <c r="E10" s="15">
        <f>IF(D10="","",SUMIF('Budget lavori'!$B$4:$B$103,D10,'Budget lavori'!$P$4:$P$103))</f>
        <v/>
      </c>
      <c r="F10" s="15">
        <f>IF(D10="","",SUMIF('Budget lavori'!$B$4:$B$103,D10,'Budget lavori'!$Q$4:$Q$103))</f>
        <v/>
      </c>
    </row>
    <row r="11" ht="22" customHeight="1">
      <c r="A11" s="18" t="inlineStr">
        <is>
          <t>Fondo imprevisti</t>
        </is>
      </c>
      <c r="B11" s="10">
        <f>B3*10%</f>
        <v/>
      </c>
      <c r="D11" s="19" t="inlineStr">
        <is>
          <t>Infissi</t>
        </is>
      </c>
      <c r="E11" s="10">
        <f>IF(D11="","",SUMIF('Budget lavori'!$B$4:$B$103,D11,'Budget lavori'!$P$4:$P$103))</f>
        <v/>
      </c>
      <c r="F11" s="10">
        <f>IF(D11="","",SUMIF('Budget lavori'!$B$4:$B$103,D11,'Budget lavori'!$Q$4:$Q$103))</f>
        <v/>
      </c>
    </row>
    <row r="12" ht="22" customHeight="1">
      <c r="A12" s="22" t="inlineStr">
        <is>
          <t>Budget disponibile comprensivo del fondo imprevisti</t>
        </is>
      </c>
      <c r="B12" s="15">
        <f>IF(B3="","",(B3+B11)-B4)</f>
        <v/>
      </c>
      <c r="D12" s="23" t="inlineStr">
        <is>
          <t>Spese tecniche</t>
        </is>
      </c>
      <c r="E12" s="15">
        <f>IF(D12="","",SUMIF('Budget lavori'!$B$4:$B$103,D12,'Budget lavori'!$P$4:$P$103))</f>
        <v/>
      </c>
      <c r="F12" s="15">
        <f>IF(D12="","",SUMIF('Budget lavori'!$B$4:$B$103,D12,'Budget lavori'!$Q$4:$Q$103))</f>
        <v/>
      </c>
    </row>
    <row r="13" ht="22" customHeight="1">
      <c r="A13" s="18" t="inlineStr">
        <is>
          <t>Media costo preventivato</t>
        </is>
      </c>
      <c r="B13" s="10">
        <f>IFERROR(AVERAGE('Budget lavori'!$P$4:$P$103),0)</f>
        <v/>
      </c>
    </row>
    <row r="14" ht="22" customHeight="1">
      <c r="A14" s="22" t="inlineStr">
        <is>
          <t>Tipo di lavorazione</t>
        </is>
      </c>
      <c r="B14" s="28" t="inlineStr">
        <is>
          <t>Lavori edili</t>
        </is>
      </c>
    </row>
    <row r="15" ht="22" customHeight="1">
      <c r="A15" s="18" t="inlineStr">
        <is>
          <t>Aliquota IVA suggerita</t>
        </is>
      </c>
      <c r="B15" s="12">
        <f>IFERROR(VLOOKUP(B14,$H$3:$I$5,2,FALSE),"")</f>
        <v/>
      </c>
    </row>
  </sheetData>
  <mergeCells count="1">
    <mergeCell ref="A1:N1"/>
  </mergeCells>
  <conditionalFormatting sqref="B5">
    <cfRule type="expression" priority="1" dxfId="0">
      <formula>$B$5&lt;0</formula>
    </cfRule>
    <cfRule type="expression" priority="2" dxfId="1">
      <formula>$B$5&gt;0</formula>
    </cfRule>
  </conditionalFormatting>
  <dataValidations count="1">
    <dataValidation sqref="B14" showErrorMessage="1" showInputMessage="1" allowBlank="1" errorTitle="Tipo non valido" error="Selezionare un tipo di lavorazione dall'elenco." type="list">
      <formula1>"Lavori edili,Prestazioni professionali,Arredi"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22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8" customWidth="1" min="1" max="1"/>
    <col width="105" customWidth="1" min="2" max="2"/>
  </cols>
  <sheetData>
    <row r="1" ht="28" customHeight="1">
      <c r="A1" s="1" t="inlineStr">
        <is>
          <t>Istruzioni per l'utilizzo del budget ristrutturazione</t>
        </is>
      </c>
    </row>
    <row r="2"/>
    <row r="3" ht="24" customHeight="1">
      <c r="A3" s="5" t="inlineStr">
        <is>
          <t>Argomento</t>
        </is>
      </c>
      <c r="B3" s="5" t="inlineStr">
        <is>
          <t>Istruzione</t>
        </is>
      </c>
    </row>
    <row r="4" ht="42" customHeight="1">
      <c r="A4" s="18" t="inlineStr">
        <is>
          <t>Campi di input</t>
        </is>
      </c>
      <c r="B4" s="29" t="inlineStr">
        <is>
          <t>Compilare in giallo le celle di input nel foglio “Budget lavori”. Le colonne con formule calcolano automaticamente imponibile, IVA, totali e scostamenti.</t>
        </is>
      </c>
    </row>
    <row r="5" ht="42" customHeight="1">
      <c r="A5" s="22" t="inlineStr">
        <is>
          <t>Importi</t>
        </is>
      </c>
      <c r="B5" s="30" t="inlineStr">
        <is>
          <t>Inserire gli importi sempre al netto IVA nelle colonne Quantità e Costo unitario netto. Il totale consuntivo può includere l'importo effettivamente fatturato.</t>
        </is>
      </c>
    </row>
    <row r="6" ht="42" customHeight="1">
      <c r="A6" s="18" t="inlineStr">
        <is>
          <t>Date</t>
        </is>
      </c>
      <c r="B6" s="29" t="inlineStr">
        <is>
          <t>Utilizzare date nel formato GG/MM/AAAA e mantenere aggiornate data preventivo, data prevista inizio e data prevista fine.</t>
        </is>
      </c>
    </row>
    <row r="7" ht="42" customHeight="1">
      <c r="A7" s="22" t="inlineStr">
        <is>
          <t>Documenti di cantiere</t>
        </is>
      </c>
      <c r="B7" s="30" t="inlineStr">
        <is>
          <t>Verificare periodicamente preventivi, SAL, fatture, pagamenti e note relative alle singole lavorazioni.</t>
        </is>
      </c>
    </row>
    <row r="8" ht="42" customHeight="1">
      <c r="A8" s="18" t="inlineStr">
        <is>
          <t>Classificazione spese</t>
        </is>
      </c>
      <c r="B8" s="29" t="inlineStr">
        <is>
          <t>Distinguere lavori agevolabili, spese tecniche e arredi per disporre di un controllo economico più chiaro.</t>
        </is>
      </c>
    </row>
    <row r="9" ht="42" customHeight="1">
      <c r="A9" s="22" t="inlineStr">
        <is>
          <t>Documentazione fiscale</t>
        </is>
      </c>
      <c r="B9" s="30" t="inlineStr">
        <is>
          <t>Conservare fatture e bonifici parlanti per eventuali detrazioni fiscali legate agli interventi edilizi.</t>
        </is>
      </c>
    </row>
    <row r="10" ht="42" customHeight="1">
      <c r="A10" s="18" t="inlineStr">
        <is>
          <t>Verifiche professionali</t>
        </is>
      </c>
      <c r="B10" s="29" t="inlineStr">
        <is>
          <t>Verificare con tecnico o commercialista l'applicabilità di bonus edilizi, IVA agevolata e detrazioni prima di assumere decisioni fiscali.</t>
        </is>
      </c>
    </row>
    <row r="11" ht="42" customHeight="1">
      <c r="A11" s="22" t="inlineStr">
        <is>
          <t>Fondo imprevisti</t>
        </is>
      </c>
      <c r="B11" s="30" t="inlineStr">
        <is>
          <t>Il fondo imprevisti del riepilogo non sostituisce una verifica professionale dei costi, delle autorizzazioni e delle condizioni contrattuali.</t>
        </is>
      </c>
    </row>
    <row r="12" ht="42" customHeight="1"/>
    <row r="13" ht="42" customHeight="1"/>
    <row r="14" ht="24" customHeight="1">
      <c r="A14" s="31" t="inlineStr">
        <is>
          <t>Foglio o colonna</t>
        </is>
      </c>
      <c r="B14" s="31" t="inlineStr">
        <is>
          <t>Utilizzo</t>
        </is>
      </c>
    </row>
    <row r="15" ht="42" customHeight="1">
      <c r="A15" s="18" t="inlineStr">
        <is>
          <t>Budget lavori</t>
        </is>
      </c>
      <c r="B15" s="29" t="inlineStr">
        <is>
          <t>Contiene 100 righe operative per registrare voci di spesa, fornitori, date, preventivi, consuntivi, pagamenti e note.</t>
        </is>
      </c>
    </row>
    <row r="16" ht="42" customHeight="1">
      <c r="A16" s="22" t="inlineStr">
        <is>
          <t>Riepilogo</t>
        </is>
      </c>
      <c r="B16" s="30" t="inlineStr">
        <is>
          <t>Mostra gli indicatori economici, il fondo imprevisti, la disponibilità residua, le aliquote IVA di riferimento e i grafici di avanzamento.</t>
        </is>
      </c>
    </row>
    <row r="17" ht="42" customHeight="1">
      <c r="A17" s="18" t="inlineStr">
        <is>
          <t>ID voce e Categoria</t>
        </is>
      </c>
      <c r="B17" s="29" t="inlineStr">
        <is>
          <t>Servono per identificare univocamente la lavorazione e aggregare automaticamente budget e consuntivo per categoria.</t>
        </is>
      </c>
    </row>
    <row r="18" ht="42" customHeight="1">
      <c r="A18" s="22" t="inlineStr">
        <is>
          <t>Fornitore / impresa e P.IVA</t>
        </is>
      </c>
      <c r="B18" s="30" t="inlineStr">
        <is>
          <t>Consentono di collegare preventivi, fatture e documentazione di ogni soggetto incaricato.</t>
        </is>
      </c>
    </row>
    <row r="19" ht="42" customHeight="1">
      <c r="A19" s="18" t="inlineStr">
        <is>
          <t>Date previste</t>
        </is>
      </c>
      <c r="B19" s="29" t="inlineStr">
        <is>
          <t>Permettono di programmare la sequenza del cantiere e di confrontare le tempistiche indicate nei preventivi.</t>
        </is>
      </c>
    </row>
    <row r="20" ht="42" customHeight="1">
      <c r="A20" s="22" t="inlineStr">
        <is>
          <t>Quantità, unità di misura e costo unitario netto</t>
        </is>
      </c>
      <c r="B20" s="30" t="inlineStr">
        <is>
          <t>Determinano l'imponibile preventivato tramite il prodotto tra quantità e costo unitario.</t>
        </is>
      </c>
    </row>
    <row r="21" ht="42" customHeight="1">
      <c r="A21" s="18" t="inlineStr">
        <is>
          <t>Imponibile, IVA e totali</t>
        </is>
      </c>
      <c r="B21" s="29" t="inlineStr">
        <is>
          <t>Sono calcolati automaticamente in base all'aliquota IVA selezionata nella riga.</t>
        </is>
      </c>
    </row>
    <row r="22" ht="42" customHeight="1">
      <c r="A22" s="22" t="inlineStr">
        <is>
          <t>Consuntivo, scostamento e stato</t>
        </is>
      </c>
      <c r="B22" s="30" t="inlineStr">
        <is>
          <t>Consentono di monitorare l'effettiva spesa, le variazioni rispetto al preventivo e l'avanzamento delle lavorazioni.</t>
        </is>
      </c>
    </row>
  </sheetData>
  <autoFilter ref="A3:B11"/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2026-10-02T19:15:52Z</dcterms:created>
  <dcterms:modified xmlns:dcterms="http://purl.org/dc/terms/" xmlns:xsi="http://www.w3.org/2001/XMLSchema-instance" xsi:type="dcterms:W3CDTF">2026-10-02T19:15:52Z</dcterms:modified>
</cp:coreProperties>
</file>